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2" yWindow="72" windowWidth="14028" windowHeight="12372" tabRatio="682" activeTab="1"/>
  </bookViews>
  <sheets>
    <sheet name="pdg" sheetId="1" r:id="rId1"/>
    <sheet name="Extension" sheetId="2" r:id="rId2"/>
    <sheet name="Recap" sheetId="3" r:id="rId3"/>
  </sheets>
  <definedNames>
    <definedName name="_xlfn.CEILING.PRECISE" hidden="1">#NAME?</definedName>
    <definedName name="_xlnm.Print_Titles" localSheetId="1">'Extension'!$6:$8</definedName>
    <definedName name="_xlnm.Print_Area" localSheetId="1">'Extension'!$A$1:$K$118</definedName>
    <definedName name="_xlnm.Print_Area" localSheetId="2">'Recap'!$A$1:$E$23</definedName>
  </definedNames>
  <calcPr fullCalcOnLoad="1"/>
</workbook>
</file>

<file path=xl/sharedStrings.xml><?xml version="1.0" encoding="utf-8"?>
<sst xmlns="http://schemas.openxmlformats.org/spreadsheetml/2006/main" count="177" uniqueCount="128">
  <si>
    <t>N° Prix</t>
  </si>
  <si>
    <t>POSTES ET RUBRIQUES</t>
  </si>
  <si>
    <t>Unité</t>
  </si>
  <si>
    <t>Quantité</t>
  </si>
  <si>
    <t>P.U. (H.T.)</t>
  </si>
  <si>
    <t>Installation et repliement de chantier</t>
  </si>
  <si>
    <t>Signalisation temporaire du chantier</t>
  </si>
  <si>
    <t>m²</t>
  </si>
  <si>
    <t>ml</t>
  </si>
  <si>
    <t>m³</t>
  </si>
  <si>
    <t>ft</t>
  </si>
  <si>
    <t>Sous total H.T.</t>
  </si>
  <si>
    <t>Terrassements</t>
  </si>
  <si>
    <t>Assainissement pluvial</t>
  </si>
  <si>
    <t>u</t>
  </si>
  <si>
    <t>Raccordement sur réseau exitant</t>
  </si>
  <si>
    <t>TRAVAUX</t>
  </si>
  <si>
    <t>Montant H.T.</t>
  </si>
  <si>
    <t>T.V.A. 20,0%</t>
  </si>
  <si>
    <t>MONTANT TOTAL DES TRAVAUX T.T.C.</t>
  </si>
  <si>
    <t>Signalisation</t>
  </si>
  <si>
    <t>Montant HT</t>
  </si>
  <si>
    <t>Travaux préparatoires</t>
  </si>
  <si>
    <t>Couche d'imprégnation</t>
  </si>
  <si>
    <t>Fourniture et mise en œuvre de GNT 0/31.5</t>
  </si>
  <si>
    <t xml:space="preserve"> Fourniture et mise en œuvre de GNT 0/20</t>
  </si>
  <si>
    <t>- Bordures type T2</t>
  </si>
  <si>
    <t>Fourniture et Pose de bordures béton</t>
  </si>
  <si>
    <t>Installation de chantier</t>
  </si>
  <si>
    <t>Ft</t>
  </si>
  <si>
    <t>TOTLA H.T.</t>
  </si>
  <si>
    <t xml:space="preserve">Essai à la plaque </t>
  </si>
  <si>
    <t>Réglage fond de forme</t>
  </si>
  <si>
    <t>Commune de LIGNAN sur ORB</t>
  </si>
  <si>
    <t>Extension du Cimetière</t>
  </si>
  <si>
    <t>Extension Cimetière</t>
  </si>
  <si>
    <t>ESTIMATION GENERALE DES TRAVAUX</t>
  </si>
  <si>
    <t xml:space="preserve">MONTANT TOTAL DES TRAVAUX H.T. </t>
  </si>
  <si>
    <t>U</t>
  </si>
  <si>
    <t>Repose de bordure existante</t>
  </si>
  <si>
    <t>- pour extension cimetière</t>
  </si>
  <si>
    <t>- pour parking et accès extérieurs au cimetière</t>
  </si>
  <si>
    <t>Fourniture et mise en oeuvre de BB 0/6</t>
  </si>
  <si>
    <t>Bicouche sur parkings et accès extérieurs</t>
  </si>
  <si>
    <t>-couche de forme sous parkings et accès extérieurs (ép. 0.15m)</t>
  </si>
  <si>
    <t>-couche de forme sous allées du cimetière (ép. 0.15m)</t>
  </si>
  <si>
    <t>- Bordures type T1</t>
  </si>
  <si>
    <t>- Caniveaux type CS1</t>
  </si>
  <si>
    <t>- Caniveaux type CC1</t>
  </si>
  <si>
    <t xml:space="preserve">Bordures béton </t>
  </si>
  <si>
    <t>- logo place PMR</t>
  </si>
  <si>
    <t>- panneau GN et panonceau pour place PMR (B6d + M6h)</t>
  </si>
  <si>
    <t xml:space="preserve"> - ø315 PVC Cr8 </t>
  </si>
  <si>
    <t>Fourniture et pose de collecteurs PVC CR8
 y compris ouverture et remblaiement de tranchée en GNT</t>
  </si>
  <si>
    <t xml:space="preserve"> - ø200 PVC Cr8 </t>
  </si>
  <si>
    <t>Construction d'un regard de visite Ø800mm avec Tampon fonte serie 400kN</t>
  </si>
  <si>
    <t>BB 0/6 sur allée cimetière ép. 5cm</t>
  </si>
  <si>
    <t>BB 0/10 sur parking PMR + accès</t>
  </si>
  <si>
    <t>Sondages sur canalisation BRL existantes</t>
  </si>
  <si>
    <t>Allées, parkings et accès extérieurs</t>
  </si>
  <si>
    <t>404a</t>
  </si>
  <si>
    <t>405a</t>
  </si>
  <si>
    <t>501a</t>
  </si>
  <si>
    <t>501b</t>
  </si>
  <si>
    <t>501c</t>
  </si>
  <si>
    <t>501d</t>
  </si>
  <si>
    <t>602a</t>
  </si>
  <si>
    <t>603a</t>
  </si>
  <si>
    <t>Bande de guidage en résine gravillonée largeur 0,25m</t>
  </si>
  <si>
    <t>701a</t>
  </si>
  <si>
    <t>701b</t>
  </si>
  <si>
    <t>DETAIL ESTIMATIF DES TRAVAUX</t>
  </si>
  <si>
    <t>Département de l'Hérault</t>
  </si>
  <si>
    <t>Commune de LIGNAN SUR ORB</t>
  </si>
  <si>
    <t>DQE 
DETAIL QUANTITATIF ESTIMATIF</t>
  </si>
  <si>
    <t>Indice</t>
  </si>
  <si>
    <t>Fichier</t>
  </si>
  <si>
    <t>Nature des modifications</t>
  </si>
  <si>
    <t>Date</t>
  </si>
  <si>
    <t>Auteur</t>
  </si>
  <si>
    <t>6 dqe lo 1</t>
  </si>
  <si>
    <t>Création</t>
  </si>
  <si>
    <t>PJC</t>
  </si>
  <si>
    <t>MAITRE D'OEUVRE</t>
  </si>
  <si>
    <t>MAÎTRE D'OUVRAGE</t>
  </si>
  <si>
    <t>Bureau d'Etudes Infrastructures</t>
  </si>
  <si>
    <t xml:space="preserve">  Commune de LIGNAN SUR ORB</t>
  </si>
  <si>
    <t>Hotel de Ville
1 Rue Raymond Cau, 
34490 Lignan-sur-Orb
Tel : 04.67.11.84.90
Email : accueilmairie@lignansurorb.fr</t>
  </si>
  <si>
    <t>LOT : TERRASSEMENTS VOIRIE ET RESEAUX HUMIDES</t>
  </si>
  <si>
    <t>Panneau d'information travaux</t>
  </si>
  <si>
    <t>Dossier plans de récolement</t>
  </si>
  <si>
    <t>Nettoyage de l'emprise avant et apres travaux, 
Y compris l'abattage et dessouchage d'arbres</t>
  </si>
  <si>
    <t>Dépose de bordures existantes</t>
  </si>
  <si>
    <t>Démolition de l'enrobé existant y compris évacuation</t>
  </si>
  <si>
    <t>Découpage soigné de la chaussée sur toute la hauteur</t>
  </si>
  <si>
    <t>Terrassement en déblais de toute nature pour la plateforme</t>
  </si>
  <si>
    <t>301a</t>
  </si>
  <si>
    <t>301b</t>
  </si>
  <si>
    <t>Remblais avec les matériaux du site et compactage</t>
  </si>
  <si>
    <t>Fourniture et mise en œuvre de Béton bitumineux 0/10 ép. 5cm</t>
  </si>
  <si>
    <t xml:space="preserve"> Marquage au sol par peinture pour bande blanche pour voirie et parking</t>
  </si>
  <si>
    <t>Enduit à froid pour marquage au sol</t>
  </si>
  <si>
    <t>Fourniture et pose de panneaux de police Classe II  GN y compris mât</t>
  </si>
  <si>
    <t>Dossier de Consultation des Entreprises</t>
  </si>
  <si>
    <t>Réseau alimentation fontaine AEP (réseau BRL)</t>
  </si>
  <si>
    <t xml:space="preserve"> - ø18/25 PEHD </t>
  </si>
  <si>
    <t>Fourniture et pose d'un Té 50/25 pour alimentation fontaine</t>
  </si>
  <si>
    <t>Essai de pression sur canalisation</t>
  </si>
  <si>
    <t>Raccordement sur réseau exitant Y compris Passage sous murette existante</t>
  </si>
  <si>
    <t>801a</t>
  </si>
  <si>
    <t>801b</t>
  </si>
  <si>
    <t>Fourniture et mise en œuvre de galets roulés pour stockage eaux pluviales</t>
  </si>
  <si>
    <t xml:space="preserve">Fourniture et mise en œuvre géotextile pour stockage EP </t>
  </si>
  <si>
    <t>- pour emplacement et espaces verts Y compris réglage et nivellement</t>
  </si>
  <si>
    <t xml:space="preserve"> - ø31/40 PEHD </t>
  </si>
  <si>
    <t>- couche de fondation sous allées du cimetière (ép. 0,30m)</t>
  </si>
  <si>
    <t>- couche de fondation sous parkings et accès extérieurs (ép. 0.30m)</t>
  </si>
  <si>
    <t>302a</t>
  </si>
  <si>
    <t>302b</t>
  </si>
  <si>
    <t>Evacuation des déblais et terres végétales excédentaires</t>
  </si>
  <si>
    <t>402a</t>
  </si>
  <si>
    <t>402b</t>
  </si>
  <si>
    <t>401a</t>
  </si>
  <si>
    <t>401b</t>
  </si>
  <si>
    <t>Construction d'un regard 600×600 avec grille P500 couverture serie 250kN
Y compris décantation de 50cm</t>
  </si>
  <si>
    <t>Fourniture et pose de canalisation PEHD pour alimentation fontaine 
y compris ouverture et remblaiement de tranchée en GNT et évacuation
Y compris grillage avertisseur bleue</t>
  </si>
  <si>
    <t xml:space="preserve">Mise en place de vanne Ø50mm sous bouche a clé </t>
  </si>
  <si>
    <t>- pour plateforme niveau fond de forme (remblais à trier)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</si>
</sst>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.00\ [$€-40C]_-;\-* #,##0.00\ [$€-40C]_-;_-* &quot;-&quot;??\ [$€-40C]_-;_-@_-"/>
    <numFmt numFmtId="168" formatCode="_-* #,##0.000\ [$€-40C]_-;\-* #,##0.000\ [$€-40C]_-;_-* &quot;-&quot;???\ [$€-40C]_-;_-@_-"/>
    <numFmt numFmtId="169" formatCode="[$-40C]dddd\ d\ mmmm\ yyyy"/>
    <numFmt numFmtId="170" formatCode="#,##0.00\ &quot;€&quot;"/>
    <numFmt numFmtId="171" formatCode="0.0"/>
    <numFmt numFmtId="172" formatCode="#,##0\ &quot;€&quot;"/>
    <numFmt numFmtId="173" formatCode="_-* #,##0,&quot;m²&quot;_-;\-* #,##0,&quot;m²&quot;_-;_-* &quot;-&quot;\ &quot;m²&quot;_-;_-@_-"/>
    <numFmt numFmtId="174" formatCode="_-* #,##0,&quot;€/m²&quot;_-;\-* #,##0,&quot;m²&quot;_-;_-* &quot;-&quot;\ &quot;m²&quot;_-;_-@_-"/>
    <numFmt numFmtId="175" formatCode="_-* #,##0,&quot; €/m²&quot;_-;\-* #,##0,&quot;m²&quot;_-;_-* &quot;-&quot;\ &quot;m²&quot;_-;_-@_-"/>
  </numFmts>
  <fonts count="78"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b/>
      <i/>
      <sz val="16"/>
      <name val="Tahoma"/>
      <family val="2"/>
    </font>
    <font>
      <b/>
      <i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24"/>
      <name val="Swis721 BlkCn BT"/>
      <family val="2"/>
    </font>
    <font>
      <sz val="26"/>
      <name val="Arial Black"/>
      <family val="2"/>
    </font>
    <font>
      <b/>
      <sz val="9"/>
      <name val="Times New Roman"/>
      <family val="1"/>
    </font>
    <font>
      <i/>
      <sz val="12"/>
      <name val="Arial"/>
      <family val="2"/>
    </font>
    <font>
      <b/>
      <sz val="14"/>
      <name val="SansSerif"/>
      <family val="0"/>
    </font>
    <font>
      <sz val="9"/>
      <name val="Times New Roman"/>
      <family val="1"/>
    </font>
    <font>
      <b/>
      <sz val="20"/>
      <name val="Tahoma"/>
      <family val="2"/>
    </font>
    <font>
      <sz val="20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24"/>
      <name val="Tahoma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9"/>
      <name val="Times New Roman"/>
      <family val="1"/>
    </font>
    <font>
      <b/>
      <sz val="10"/>
      <name val="Eras Medium ITC"/>
      <family val="2"/>
    </font>
    <font>
      <sz val="9"/>
      <name val="Eras Medium ITC"/>
      <family val="2"/>
    </font>
    <font>
      <sz val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66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170" fontId="48" fillId="0" borderId="15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/>
    </xf>
    <xf numFmtId="0" fontId="51" fillId="0" borderId="16" xfId="0" applyFont="1" applyBorder="1" applyAlignment="1">
      <alignment/>
    </xf>
    <xf numFmtId="170" fontId="51" fillId="0" borderId="16" xfId="0" applyNumberFormat="1" applyFont="1" applyBorder="1" applyAlignment="1">
      <alignment/>
    </xf>
    <xf numFmtId="0" fontId="50" fillId="0" borderId="17" xfId="0" applyFont="1" applyBorder="1" applyAlignment="1">
      <alignment/>
    </xf>
    <xf numFmtId="0" fontId="51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170" fontId="49" fillId="0" borderId="21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70" fontId="52" fillId="0" borderId="24" xfId="0" applyNumberFormat="1" applyFont="1" applyBorder="1" applyAlignment="1">
      <alignment/>
    </xf>
    <xf numFmtId="170" fontId="52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70" fontId="8" fillId="0" borderId="28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6" fillId="0" borderId="26" xfId="0" applyFont="1" applyBorder="1" applyAlignment="1">
      <alignment/>
    </xf>
    <xf numFmtId="165" fontId="46" fillId="0" borderId="30" xfId="0" applyNumberFormat="1" applyFont="1" applyBorder="1" applyAlignment="1">
      <alignment horizontal="center"/>
    </xf>
    <xf numFmtId="165" fontId="46" fillId="0" borderId="31" xfId="0" applyNumberFormat="1" applyFont="1" applyBorder="1" applyAlignment="1">
      <alignment horizontal="center"/>
    </xf>
    <xf numFmtId="0" fontId="54" fillId="0" borderId="32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 horizontal="center"/>
    </xf>
    <xf numFmtId="170" fontId="46" fillId="0" borderId="33" xfId="0" applyNumberFormat="1" applyFont="1" applyBorder="1" applyAlignment="1">
      <alignment/>
    </xf>
    <xf numFmtId="0" fontId="46" fillId="0" borderId="33" xfId="0" applyFont="1" applyBorder="1" applyAlignment="1">
      <alignment/>
    </xf>
    <xf numFmtId="170" fontId="46" fillId="0" borderId="34" xfId="0" applyNumberFormat="1" applyFont="1" applyBorder="1" applyAlignment="1">
      <alignment/>
    </xf>
    <xf numFmtId="0" fontId="46" fillId="0" borderId="35" xfId="0" applyFont="1" applyBorder="1" applyAlignment="1">
      <alignment horizontal="center"/>
    </xf>
    <xf numFmtId="170" fontId="46" fillId="0" borderId="35" xfId="0" applyNumberFormat="1" applyFont="1" applyBorder="1" applyAlignment="1">
      <alignment/>
    </xf>
    <xf numFmtId="0" fontId="46" fillId="0" borderId="35" xfId="0" applyFont="1" applyBorder="1" applyAlignment="1">
      <alignment/>
    </xf>
    <xf numFmtId="170" fontId="46" fillId="0" borderId="36" xfId="0" applyNumberFormat="1" applyFont="1" applyBorder="1" applyAlignment="1">
      <alignment/>
    </xf>
    <xf numFmtId="0" fontId="46" fillId="0" borderId="35" xfId="0" applyFont="1" applyBorder="1" applyAlignment="1">
      <alignment horizontal="right"/>
    </xf>
    <xf numFmtId="0" fontId="46" fillId="0" borderId="37" xfId="0" applyFont="1" applyBorder="1" applyAlignment="1">
      <alignment horizontal="center"/>
    </xf>
    <xf numFmtId="170" fontId="46" fillId="0" borderId="38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170" fontId="46" fillId="0" borderId="39" xfId="0" applyNumberFormat="1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12" xfId="0" applyFont="1" applyBorder="1" applyAlignment="1">
      <alignment/>
    </xf>
    <xf numFmtId="0" fontId="53" fillId="0" borderId="12" xfId="0" applyFont="1" applyBorder="1" applyAlignment="1">
      <alignment horizontal="right"/>
    </xf>
    <xf numFmtId="0" fontId="46" fillId="0" borderId="12" xfId="0" applyFont="1" applyBorder="1" applyAlignment="1">
      <alignment horizontal="center"/>
    </xf>
    <xf numFmtId="170" fontId="46" fillId="0" borderId="29" xfId="0" applyNumberFormat="1" applyFont="1" applyBorder="1" applyAlignment="1">
      <alignment/>
    </xf>
    <xf numFmtId="0" fontId="46" fillId="0" borderId="12" xfId="0" applyFont="1" applyBorder="1" applyAlignment="1">
      <alignment horizontal="right"/>
    </xf>
    <xf numFmtId="170" fontId="53" fillId="0" borderId="28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41" xfId="0" applyFont="1" applyBorder="1" applyAlignment="1">
      <alignment/>
    </xf>
    <xf numFmtId="0" fontId="46" fillId="0" borderId="42" xfId="0" applyFont="1" applyBorder="1" applyAlignment="1">
      <alignment horizontal="center"/>
    </xf>
    <xf numFmtId="170" fontId="46" fillId="0" borderId="42" xfId="0" applyNumberFormat="1" applyFont="1" applyBorder="1" applyAlignment="1">
      <alignment/>
    </xf>
    <xf numFmtId="0" fontId="46" fillId="0" borderId="42" xfId="0" applyFont="1" applyBorder="1" applyAlignment="1">
      <alignment horizontal="right"/>
    </xf>
    <xf numFmtId="170" fontId="55" fillId="0" borderId="43" xfId="0" applyNumberFormat="1" applyFont="1" applyBorder="1" applyAlignment="1">
      <alignment/>
    </xf>
    <xf numFmtId="0" fontId="46" fillId="0" borderId="0" xfId="0" applyFont="1" applyBorder="1" applyAlignment="1" quotePrefix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 quotePrefix="1">
      <alignment horizontal="left" indent="1"/>
    </xf>
    <xf numFmtId="0" fontId="46" fillId="0" borderId="0" xfId="52" applyFont="1" applyBorder="1">
      <alignment/>
      <protection/>
    </xf>
    <xf numFmtId="0" fontId="46" fillId="0" borderId="35" xfId="52" applyFont="1" applyBorder="1" applyAlignment="1">
      <alignment horizontal="center"/>
      <protection/>
    </xf>
    <xf numFmtId="165" fontId="46" fillId="0" borderId="35" xfId="52" applyNumberFormat="1" applyFont="1" applyBorder="1">
      <alignment/>
      <protection/>
    </xf>
    <xf numFmtId="0" fontId="46" fillId="0" borderId="0" xfId="0" applyFont="1" applyBorder="1" applyAlignment="1" quotePrefix="1">
      <alignment horizontal="left"/>
    </xf>
    <xf numFmtId="165" fontId="46" fillId="0" borderId="35" xfId="0" applyNumberFormat="1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46" fillId="0" borderId="38" xfId="0" applyFont="1" applyBorder="1" applyAlignment="1">
      <alignment horizontal="right"/>
    </xf>
    <xf numFmtId="170" fontId="55" fillId="0" borderId="44" xfId="0" applyNumberFormat="1" applyFont="1" applyBorder="1" applyAlignment="1">
      <alignment/>
    </xf>
    <xf numFmtId="0" fontId="46" fillId="0" borderId="0" xfId="0" applyFont="1" applyBorder="1" applyAlignment="1">
      <alignment horizontal="left" indent="1"/>
    </xf>
    <xf numFmtId="170" fontId="46" fillId="0" borderId="12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164" fontId="46" fillId="33" borderId="0" xfId="0" applyNumberFormat="1" applyFont="1" applyFill="1" applyAlignment="1">
      <alignment/>
    </xf>
    <xf numFmtId="0" fontId="46" fillId="0" borderId="0" xfId="0" applyFont="1" applyBorder="1" applyAlignment="1" quotePrefix="1">
      <alignment horizontal="left" wrapText="1" indent="1"/>
    </xf>
    <xf numFmtId="0" fontId="46" fillId="0" borderId="0" xfId="0" applyFont="1" applyBorder="1" applyAlignment="1">
      <alignment horizontal="left" wrapText="1" indent="1"/>
    </xf>
    <xf numFmtId="0" fontId="46" fillId="0" borderId="45" xfId="0" applyFont="1" applyBorder="1" applyAlignment="1">
      <alignment horizontal="left" wrapText="1" indent="1"/>
    </xf>
    <xf numFmtId="0" fontId="46" fillId="0" borderId="30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46" xfId="0" applyFont="1" applyBorder="1" applyAlignment="1">
      <alignment horizontal="right"/>
    </xf>
    <xf numFmtId="164" fontId="53" fillId="0" borderId="0" xfId="0" applyNumberFormat="1" applyFont="1" applyBorder="1" applyAlignment="1">
      <alignment vertical="center"/>
    </xf>
    <xf numFmtId="0" fontId="4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46" fillId="0" borderId="11" xfId="0" applyNumberFormat="1" applyFont="1" applyBorder="1" applyAlignment="1">
      <alignment/>
    </xf>
    <xf numFmtId="0" fontId="57" fillId="0" borderId="12" xfId="0" applyNumberFormat="1" applyFont="1" applyBorder="1" applyAlignment="1">
      <alignment vertic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58" fillId="0" borderId="12" xfId="0" applyFont="1" applyBorder="1" applyAlignment="1">
      <alignment horizontal="right"/>
    </xf>
    <xf numFmtId="170" fontId="58" fillId="0" borderId="10" xfId="0" applyNumberFormat="1" applyFont="1" applyBorder="1" applyAlignment="1">
      <alignment vertical="center"/>
    </xf>
    <xf numFmtId="170" fontId="58" fillId="0" borderId="10" xfId="0" applyNumberFormat="1" applyFont="1" applyBorder="1" applyAlignment="1">
      <alignment/>
    </xf>
    <xf numFmtId="0" fontId="0" fillId="0" borderId="0" xfId="52">
      <alignment/>
      <protection/>
    </xf>
    <xf numFmtId="0" fontId="0" fillId="0" borderId="49" xfId="52" applyBorder="1">
      <alignment/>
      <protection/>
    </xf>
    <xf numFmtId="0" fontId="0" fillId="0" borderId="0" xfId="52" applyBorder="1">
      <alignment/>
      <protection/>
    </xf>
    <xf numFmtId="0" fontId="0" fillId="0" borderId="50" xfId="52" applyBorder="1">
      <alignment/>
      <protection/>
    </xf>
    <xf numFmtId="0" fontId="12" fillId="0" borderId="49" xfId="52" applyFont="1" applyFill="1" applyBorder="1" applyAlignment="1">
      <alignment horizontal="center"/>
      <protection/>
    </xf>
    <xf numFmtId="0" fontId="0" fillId="0" borderId="0" xfId="52" applyFill="1" applyBorder="1">
      <alignment/>
      <protection/>
    </xf>
    <xf numFmtId="0" fontId="0" fillId="0" borderId="50" xfId="52" applyFill="1" applyBorder="1">
      <alignment/>
      <protection/>
    </xf>
    <xf numFmtId="0" fontId="15" fillId="0" borderId="49" xfId="52" applyFont="1" applyBorder="1">
      <alignment/>
      <protection/>
    </xf>
    <xf numFmtId="0" fontId="0" fillId="0" borderId="51" xfId="52" applyBorder="1">
      <alignment/>
      <protection/>
    </xf>
    <xf numFmtId="0" fontId="18" fillId="0" borderId="49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50" xfId="52" applyFont="1" applyBorder="1">
      <alignment/>
      <protection/>
    </xf>
    <xf numFmtId="0" fontId="5" fillId="0" borderId="41" xfId="52" applyFont="1" applyBorder="1">
      <alignment/>
      <protection/>
    </xf>
    <xf numFmtId="0" fontId="19" fillId="0" borderId="49" xfId="52" applyFont="1" applyBorder="1">
      <alignment/>
      <protection/>
    </xf>
    <xf numFmtId="0" fontId="5" fillId="0" borderId="51" xfId="52" applyFont="1" applyBorder="1">
      <alignment/>
      <protection/>
    </xf>
    <xf numFmtId="0" fontId="21" fillId="34" borderId="52" xfId="52" applyFont="1" applyFill="1" applyBorder="1" applyAlignment="1">
      <alignment vertical="top" wrapText="1"/>
      <protection/>
    </xf>
    <xf numFmtId="0" fontId="21" fillId="0" borderId="52" xfId="52" applyFont="1" applyBorder="1" applyAlignment="1">
      <alignment vertical="top" wrapText="1"/>
      <protection/>
    </xf>
    <xf numFmtId="17" fontId="21" fillId="0" borderId="52" xfId="52" applyNumberFormat="1" applyFont="1" applyBorder="1" applyAlignment="1">
      <alignment vertical="top" wrapText="1"/>
      <protection/>
    </xf>
    <xf numFmtId="0" fontId="21" fillId="0" borderId="52" xfId="52" applyFont="1" applyBorder="1" applyAlignment="1">
      <alignment horizontal="center" vertical="top" wrapText="1"/>
      <protection/>
    </xf>
    <xf numFmtId="0" fontId="22" fillId="0" borderId="52" xfId="52" applyFont="1" applyBorder="1" applyAlignment="1">
      <alignment vertical="top" wrapText="1"/>
      <protection/>
    </xf>
    <xf numFmtId="17" fontId="22" fillId="0" borderId="52" xfId="52" applyNumberFormat="1" applyFont="1" applyBorder="1" applyAlignment="1">
      <alignment vertical="top" wrapText="1"/>
      <protection/>
    </xf>
    <xf numFmtId="0" fontId="22" fillId="0" borderId="52" xfId="52" applyFont="1" applyBorder="1" applyAlignment="1">
      <alignment horizontal="center" vertical="top" wrapText="1"/>
      <protection/>
    </xf>
    <xf numFmtId="0" fontId="24" fillId="0" borderId="4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50" xfId="52" applyFont="1" applyBorder="1" applyAlignment="1">
      <alignment horizontal="center" vertical="center" wrapText="1"/>
      <protection/>
    </xf>
    <xf numFmtId="0" fontId="0" fillId="0" borderId="40" xfId="52" applyBorder="1">
      <alignment/>
      <protection/>
    </xf>
    <xf numFmtId="0" fontId="25" fillId="0" borderId="0" xfId="52" applyFont="1" applyBorder="1" applyAlignment="1">
      <alignment vertical="top"/>
      <protection/>
    </xf>
    <xf numFmtId="0" fontId="25" fillId="0" borderId="50" xfId="52" applyFont="1" applyBorder="1" applyAlignment="1">
      <alignment vertical="top"/>
      <protection/>
    </xf>
    <xf numFmtId="0" fontId="24" fillId="0" borderId="0" xfId="52" applyFont="1" applyBorder="1" applyAlignment="1">
      <alignment vertical="center" wrapText="1"/>
      <protection/>
    </xf>
    <xf numFmtId="0" fontId="25" fillId="0" borderId="0" xfId="52" applyFont="1" applyBorder="1" applyAlignment="1">
      <alignment vertical="top" wrapText="1"/>
      <protection/>
    </xf>
    <xf numFmtId="0" fontId="25" fillId="0" borderId="50" xfId="52" applyFont="1" applyBorder="1" applyAlignment="1">
      <alignment vertical="top" wrapText="1"/>
      <protection/>
    </xf>
    <xf numFmtId="0" fontId="0" fillId="0" borderId="53" xfId="52" applyBorder="1">
      <alignment/>
      <protection/>
    </xf>
    <xf numFmtId="0" fontId="25" fillId="0" borderId="51" xfId="52" applyFont="1" applyBorder="1" applyAlignment="1">
      <alignment vertical="top" wrapText="1"/>
      <protection/>
    </xf>
    <xf numFmtId="0" fontId="25" fillId="0" borderId="54" xfId="52" applyFont="1" applyBorder="1" applyAlignment="1">
      <alignment vertical="top" wrapText="1"/>
      <protection/>
    </xf>
    <xf numFmtId="0" fontId="25" fillId="0" borderId="55" xfId="52" applyFont="1" applyBorder="1" applyAlignment="1">
      <alignment vertical="top" wrapText="1"/>
      <protection/>
    </xf>
    <xf numFmtId="0" fontId="46" fillId="0" borderId="46" xfId="0" applyFont="1" applyBorder="1" applyAlignment="1">
      <alignment horizontal="center"/>
    </xf>
    <xf numFmtId="0" fontId="46" fillId="0" borderId="46" xfId="0" applyFont="1" applyBorder="1" applyAlignment="1">
      <alignment horizontal="right"/>
    </xf>
    <xf numFmtId="0" fontId="46" fillId="0" borderId="48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24" fillId="0" borderId="56" xfId="52" applyFont="1" applyBorder="1" applyAlignment="1">
      <alignment horizontal="center" vertical="center" wrapText="1"/>
      <protection/>
    </xf>
    <xf numFmtId="0" fontId="24" fillId="0" borderId="57" xfId="52" applyFont="1" applyBorder="1" applyAlignment="1">
      <alignment horizontal="center" vertical="center" wrapText="1"/>
      <protection/>
    </xf>
    <xf numFmtId="0" fontId="24" fillId="0" borderId="58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left" vertical="center" wrapText="1"/>
      <protection/>
    </xf>
    <xf numFmtId="0" fontId="26" fillId="0" borderId="50" xfId="52" applyFont="1" applyBorder="1" applyAlignment="1">
      <alignment horizontal="left" vertical="center" wrapText="1"/>
      <protection/>
    </xf>
    <xf numFmtId="0" fontId="21" fillId="0" borderId="59" xfId="52" applyFont="1" applyBorder="1" applyAlignment="1">
      <alignment horizontal="left" vertical="top" wrapText="1"/>
      <protection/>
    </xf>
    <xf numFmtId="0" fontId="21" fillId="0" borderId="60" xfId="52" applyFont="1" applyBorder="1" applyAlignment="1">
      <alignment horizontal="left" vertical="top" wrapText="1"/>
      <protection/>
    </xf>
    <xf numFmtId="0" fontId="21" fillId="0" borderId="61" xfId="52" applyFont="1" applyBorder="1" applyAlignment="1">
      <alignment horizontal="left" vertical="top" wrapText="1"/>
      <protection/>
    </xf>
    <xf numFmtId="0" fontId="22" fillId="0" borderId="59" xfId="52" applyFont="1" applyBorder="1" applyAlignment="1">
      <alignment horizontal="left" vertical="top" wrapText="1"/>
      <protection/>
    </xf>
    <xf numFmtId="0" fontId="22" fillId="0" borderId="60" xfId="52" applyFont="1" applyBorder="1" applyAlignment="1">
      <alignment horizontal="left" vertical="top" wrapText="1"/>
      <protection/>
    </xf>
    <xf numFmtId="0" fontId="22" fillId="0" borderId="61" xfId="52" applyFont="1" applyBorder="1" applyAlignment="1">
      <alignment horizontal="left" vertical="top" wrapText="1"/>
      <protection/>
    </xf>
    <xf numFmtId="0" fontId="21" fillId="0" borderId="52" xfId="52" applyFont="1" applyBorder="1" applyAlignment="1">
      <alignment horizontal="center" vertical="top" wrapText="1"/>
      <protection/>
    </xf>
    <xf numFmtId="0" fontId="23" fillId="34" borderId="59" xfId="52" applyFont="1" applyFill="1" applyBorder="1" applyAlignment="1">
      <alignment horizontal="center" wrapText="1"/>
      <protection/>
    </xf>
    <xf numFmtId="0" fontId="23" fillId="34" borderId="60" xfId="52" applyFont="1" applyFill="1" applyBorder="1" applyAlignment="1">
      <alignment horizontal="center" wrapText="1"/>
      <protection/>
    </xf>
    <xf numFmtId="0" fontId="23" fillId="34" borderId="61" xfId="52" applyFont="1" applyFill="1" applyBorder="1" applyAlignment="1">
      <alignment horizontal="center" wrapText="1"/>
      <protection/>
    </xf>
    <xf numFmtId="0" fontId="16" fillId="0" borderId="49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6" fillId="0" borderId="50" xfId="52" applyFont="1" applyBorder="1" applyAlignment="1">
      <alignment horizontal="center" vertical="center" wrapText="1"/>
      <protection/>
    </xf>
    <xf numFmtId="0" fontId="17" fillId="0" borderId="49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50" xfId="52" applyFont="1" applyBorder="1" applyAlignment="1">
      <alignment horizontal="center" vertical="center" wrapText="1"/>
      <protection/>
    </xf>
    <xf numFmtId="0" fontId="4" fillId="0" borderId="49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20" fillId="0" borderId="62" xfId="52" applyFont="1" applyBorder="1" applyAlignment="1">
      <alignment horizontal="center" wrapText="1"/>
      <protection/>
    </xf>
    <xf numFmtId="0" fontId="20" fillId="0" borderId="62" xfId="52" applyFont="1" applyBorder="1" applyAlignment="1">
      <alignment horizontal="center"/>
      <protection/>
    </xf>
    <xf numFmtId="0" fontId="21" fillId="34" borderId="52" xfId="52" applyFont="1" applyFill="1" applyBorder="1" applyAlignment="1">
      <alignment horizontal="center" vertical="top" wrapText="1"/>
      <protection/>
    </xf>
    <xf numFmtId="0" fontId="10" fillId="34" borderId="56" xfId="52" applyFont="1" applyFill="1" applyBorder="1" applyAlignment="1">
      <alignment horizontal="center" vertical="center" wrapText="1"/>
      <protection/>
    </xf>
    <xf numFmtId="0" fontId="10" fillId="34" borderId="57" xfId="52" applyFont="1" applyFill="1" applyBorder="1" applyAlignment="1">
      <alignment horizontal="center" vertical="center" wrapText="1"/>
      <protection/>
    </xf>
    <xf numFmtId="0" fontId="10" fillId="34" borderId="58" xfId="52" applyFont="1" applyFill="1" applyBorder="1" applyAlignment="1">
      <alignment horizontal="center" vertical="center" wrapText="1"/>
      <protection/>
    </xf>
    <xf numFmtId="0" fontId="10" fillId="34" borderId="55" xfId="52" applyFont="1" applyFill="1" applyBorder="1" applyAlignment="1">
      <alignment horizontal="center" vertical="center" wrapText="1"/>
      <protection/>
    </xf>
    <xf numFmtId="0" fontId="10" fillId="34" borderId="51" xfId="52" applyFont="1" applyFill="1" applyBorder="1" applyAlignment="1">
      <alignment horizontal="center" vertical="center" wrapText="1"/>
      <protection/>
    </xf>
    <xf numFmtId="0" fontId="10" fillId="34" borderId="54" xfId="52" applyFont="1" applyFill="1" applyBorder="1" applyAlignment="1">
      <alignment horizontal="center" vertical="center" wrapText="1"/>
      <protection/>
    </xf>
    <xf numFmtId="0" fontId="11" fillId="34" borderId="52" xfId="52" applyFont="1" applyFill="1" applyBorder="1" applyAlignment="1">
      <alignment horizontal="center" vertical="center" wrapText="1"/>
      <protection/>
    </xf>
    <xf numFmtId="0" fontId="13" fillId="0" borderId="62" xfId="52" applyFont="1" applyBorder="1" applyAlignment="1">
      <alignment horizontal="center"/>
      <protection/>
    </xf>
    <xf numFmtId="0" fontId="14" fillId="0" borderId="62" xfId="52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4" fontId="48" fillId="0" borderId="63" xfId="0" applyNumberFormat="1" applyFont="1" applyBorder="1" applyAlignment="1">
      <alignment horizontal="center" vertical="center" wrapText="1"/>
    </xf>
    <xf numFmtId="164" fontId="48" fillId="0" borderId="64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wrapText="1"/>
    </xf>
    <xf numFmtId="0" fontId="46" fillId="0" borderId="45" xfId="0" applyFont="1" applyBorder="1" applyAlignment="1">
      <alignment horizontal="left" wrapText="1"/>
    </xf>
    <xf numFmtId="0" fontId="46" fillId="0" borderId="0" xfId="0" applyFont="1" applyBorder="1" applyAlignment="1" quotePrefix="1">
      <alignment horizontal="left" wrapText="1" indent="1"/>
    </xf>
    <xf numFmtId="0" fontId="46" fillId="0" borderId="0" xfId="0" applyFont="1" applyBorder="1" applyAlignment="1">
      <alignment horizontal="left" wrapText="1" indent="1"/>
    </xf>
    <xf numFmtId="0" fontId="46" fillId="0" borderId="45" xfId="0" applyFont="1" applyBorder="1" applyAlignment="1">
      <alignment horizontal="left" wrapText="1" indent="1"/>
    </xf>
    <xf numFmtId="0" fontId="46" fillId="0" borderId="4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28575</xdr:rowOff>
    </xdr:from>
    <xdr:to>
      <xdr:col>1</xdr:col>
      <xdr:colOff>666750</xdr:colOff>
      <xdr:row>9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04900"/>
          <a:ext cx="1171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76200</xdr:rowOff>
    </xdr:from>
    <xdr:to>
      <xdr:col>3</xdr:col>
      <xdr:colOff>628650</xdr:colOff>
      <xdr:row>42</xdr:row>
      <xdr:rowOff>285750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258425"/>
          <a:ext cx="2876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36</xdr:row>
      <xdr:rowOff>47625</xdr:rowOff>
    </xdr:from>
    <xdr:to>
      <xdr:col>5</xdr:col>
      <xdr:colOff>590550</xdr:colOff>
      <xdr:row>43</xdr:row>
      <xdr:rowOff>19050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0067925"/>
          <a:ext cx="1152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190500</xdr:rowOff>
    </xdr:from>
    <xdr:to>
      <xdr:col>2</xdr:col>
      <xdr:colOff>561975</xdr:colOff>
      <xdr:row>6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171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38100</xdr:rowOff>
    </xdr:from>
    <xdr:to>
      <xdr:col>1</xdr:col>
      <xdr:colOff>466725</xdr:colOff>
      <xdr:row>6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1162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">
      <selection activeCell="L23" sqref="L23"/>
    </sheetView>
  </sheetViews>
  <sheetFormatPr defaultColWidth="11.421875" defaultRowHeight="12.75"/>
  <cols>
    <col min="1" max="9" width="11.8515625" style="116" customWidth="1"/>
    <col min="10" max="16384" width="11.421875" style="116" customWidth="1"/>
  </cols>
  <sheetData>
    <row r="1" spans="1:9" ht="58.5" customHeight="1">
      <c r="A1" s="182" t="s">
        <v>103</v>
      </c>
      <c r="B1" s="183"/>
      <c r="C1" s="183"/>
      <c r="D1" s="183"/>
      <c r="E1" s="183"/>
      <c r="F1" s="183"/>
      <c r="G1" s="183"/>
      <c r="H1" s="184"/>
      <c r="I1" s="188">
        <v>6</v>
      </c>
    </row>
    <row r="2" spans="1:9" ht="13.5" customHeight="1">
      <c r="A2" s="185"/>
      <c r="B2" s="186"/>
      <c r="C2" s="186"/>
      <c r="D2" s="186"/>
      <c r="E2" s="186"/>
      <c r="F2" s="186"/>
      <c r="G2" s="186"/>
      <c r="H2" s="187"/>
      <c r="I2" s="188"/>
    </row>
    <row r="3" spans="1:9" ht="12.75">
      <c r="A3" s="117"/>
      <c r="B3" s="118"/>
      <c r="C3" s="118"/>
      <c r="D3" s="118"/>
      <c r="E3" s="118"/>
      <c r="F3" s="118"/>
      <c r="G3" s="118"/>
      <c r="H3" s="118"/>
      <c r="I3" s="119"/>
    </row>
    <row r="4" spans="1:9" ht="12.75">
      <c r="A4" s="120"/>
      <c r="B4" s="121"/>
      <c r="C4" s="121"/>
      <c r="D4" s="121"/>
      <c r="E4" s="121"/>
      <c r="F4" s="121"/>
      <c r="G4" s="121"/>
      <c r="H4" s="121"/>
      <c r="I4" s="122"/>
    </row>
    <row r="5" spans="1:9" ht="15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8">
      <c r="A6" s="190" t="s">
        <v>72</v>
      </c>
      <c r="B6" s="190"/>
      <c r="C6" s="190"/>
      <c r="D6" s="190"/>
      <c r="E6" s="190"/>
      <c r="F6" s="190"/>
      <c r="G6" s="190"/>
      <c r="H6" s="190"/>
      <c r="I6" s="190"/>
    </row>
    <row r="7" spans="1:9" ht="18">
      <c r="A7" s="190"/>
      <c r="B7" s="190"/>
      <c r="C7" s="190"/>
      <c r="D7" s="190"/>
      <c r="E7" s="190"/>
      <c r="F7" s="190"/>
      <c r="G7" s="190"/>
      <c r="H7" s="190"/>
      <c r="I7" s="190"/>
    </row>
    <row r="8" spans="1:9" ht="18">
      <c r="A8" s="190" t="s">
        <v>73</v>
      </c>
      <c r="B8" s="190"/>
      <c r="C8" s="190"/>
      <c r="D8" s="190"/>
      <c r="E8" s="190"/>
      <c r="F8" s="190"/>
      <c r="G8" s="190"/>
      <c r="H8" s="190"/>
      <c r="I8" s="190"/>
    </row>
    <row r="9" spans="1:9" ht="12.75">
      <c r="A9" s="123"/>
      <c r="B9" s="118"/>
      <c r="C9" s="118"/>
      <c r="D9" s="118"/>
      <c r="E9" s="118"/>
      <c r="F9" s="118"/>
      <c r="G9" s="118"/>
      <c r="H9" s="118"/>
      <c r="I9" s="119"/>
    </row>
    <row r="10" spans="1:9" ht="12.75">
      <c r="A10" s="123"/>
      <c r="B10" s="118"/>
      <c r="C10" s="118"/>
      <c r="D10" s="118"/>
      <c r="E10" s="118"/>
      <c r="F10" s="118"/>
      <c r="G10" s="118"/>
      <c r="H10" s="118"/>
      <c r="I10" s="119"/>
    </row>
    <row r="11" spans="1:9" ht="12.75">
      <c r="A11" s="123"/>
      <c r="B11" s="118"/>
      <c r="C11" s="118"/>
      <c r="D11" s="124"/>
      <c r="E11" s="124"/>
      <c r="F11" s="124"/>
      <c r="G11" s="118"/>
      <c r="H11" s="118"/>
      <c r="I11" s="119"/>
    </row>
    <row r="12" spans="1:9" ht="12.75">
      <c r="A12" s="123"/>
      <c r="B12" s="118"/>
      <c r="C12" s="118"/>
      <c r="D12" s="118"/>
      <c r="E12" s="118"/>
      <c r="F12" s="118"/>
      <c r="G12" s="118"/>
      <c r="H12" s="118"/>
      <c r="I12" s="119"/>
    </row>
    <row r="13" spans="1:9" ht="27.75" customHeight="1">
      <c r="A13" s="117"/>
      <c r="B13" s="118"/>
      <c r="C13" s="118"/>
      <c r="D13" s="118"/>
      <c r="E13" s="118"/>
      <c r="F13" s="118"/>
      <c r="G13" s="118"/>
      <c r="H13" s="118"/>
      <c r="I13" s="119"/>
    </row>
    <row r="14" spans="1:9" ht="105" customHeight="1">
      <c r="A14" s="170" t="s">
        <v>34</v>
      </c>
      <c r="B14" s="171"/>
      <c r="C14" s="171"/>
      <c r="D14" s="171"/>
      <c r="E14" s="171"/>
      <c r="F14" s="171"/>
      <c r="G14" s="171"/>
      <c r="H14" s="171"/>
      <c r="I14" s="172"/>
    </row>
    <row r="15" spans="1:9" ht="23.25" customHeight="1">
      <c r="A15" s="173"/>
      <c r="B15" s="174"/>
      <c r="C15" s="174"/>
      <c r="D15" s="174"/>
      <c r="E15" s="174"/>
      <c r="F15" s="174"/>
      <c r="G15" s="174"/>
      <c r="H15" s="174"/>
      <c r="I15" s="175"/>
    </row>
    <row r="16" spans="1:9" ht="37.5" customHeight="1">
      <c r="A16" s="125"/>
      <c r="B16" s="126"/>
      <c r="C16" s="126"/>
      <c r="D16" s="126"/>
      <c r="E16" s="126"/>
      <c r="F16" s="126"/>
      <c r="G16" s="126"/>
      <c r="H16" s="126"/>
      <c r="I16" s="127"/>
    </row>
    <row r="17" spans="1:9" ht="12.75">
      <c r="A17" s="125"/>
      <c r="B17" s="126"/>
      <c r="C17" s="126"/>
      <c r="D17" s="128"/>
      <c r="E17" s="128"/>
      <c r="F17" s="128"/>
      <c r="G17" s="126"/>
      <c r="H17" s="126"/>
      <c r="I17" s="127"/>
    </row>
    <row r="18" spans="1:9" ht="18.75" customHeight="1">
      <c r="A18" s="125"/>
      <c r="B18" s="126"/>
      <c r="C18" s="126"/>
      <c r="D18" s="126"/>
      <c r="E18" s="126"/>
      <c r="F18" s="126"/>
      <c r="G18" s="126"/>
      <c r="H18" s="126"/>
      <c r="I18" s="127"/>
    </row>
    <row r="19" spans="1:9" ht="42" customHeight="1">
      <c r="A19" s="176" t="s">
        <v>88</v>
      </c>
      <c r="B19" s="177"/>
      <c r="C19" s="177"/>
      <c r="D19" s="177"/>
      <c r="E19" s="177"/>
      <c r="F19" s="177"/>
      <c r="G19" s="177"/>
      <c r="H19" s="177"/>
      <c r="I19" s="178"/>
    </row>
    <row r="20" spans="1:9" ht="12.75">
      <c r="A20" s="129"/>
      <c r="B20" s="126"/>
      <c r="C20" s="126"/>
      <c r="D20" s="126"/>
      <c r="E20" s="126"/>
      <c r="F20" s="126"/>
      <c r="G20" s="126"/>
      <c r="H20" s="126"/>
      <c r="I20" s="127"/>
    </row>
    <row r="21" spans="1:9" ht="12.75">
      <c r="A21" s="125"/>
      <c r="B21" s="126"/>
      <c r="C21" s="126"/>
      <c r="D21" s="130"/>
      <c r="E21" s="130"/>
      <c r="F21" s="130"/>
      <c r="G21" s="126"/>
      <c r="H21" s="126"/>
      <c r="I21" s="127"/>
    </row>
    <row r="22" spans="1:9" ht="12.75">
      <c r="A22" s="125"/>
      <c r="B22" s="126"/>
      <c r="C22" s="126"/>
      <c r="D22" s="126"/>
      <c r="E22" s="126"/>
      <c r="F22" s="126"/>
      <c r="G22" s="126"/>
      <c r="H22" s="126"/>
      <c r="I22" s="127"/>
    </row>
    <row r="23" spans="1:9" ht="21.75" customHeight="1">
      <c r="A23" s="125"/>
      <c r="B23" s="126"/>
      <c r="C23" s="126"/>
      <c r="D23" s="126"/>
      <c r="E23" s="126"/>
      <c r="F23" s="126"/>
      <c r="G23" s="126"/>
      <c r="H23" s="126"/>
      <c r="I23" s="127"/>
    </row>
    <row r="24" spans="1:9" ht="62.25" customHeight="1">
      <c r="A24" s="179" t="s">
        <v>74</v>
      </c>
      <c r="B24" s="180"/>
      <c r="C24" s="180"/>
      <c r="D24" s="180"/>
      <c r="E24" s="180"/>
      <c r="F24" s="180"/>
      <c r="G24" s="180"/>
      <c r="H24" s="180"/>
      <c r="I24" s="180"/>
    </row>
    <row r="25" spans="1:9" ht="12.75">
      <c r="A25" s="123"/>
      <c r="B25" s="118"/>
      <c r="C25" s="118"/>
      <c r="D25" s="118"/>
      <c r="E25" s="118"/>
      <c r="F25" s="118"/>
      <c r="G25" s="118"/>
      <c r="H25" s="118"/>
      <c r="I25" s="119"/>
    </row>
    <row r="26" spans="1:9" ht="29.25">
      <c r="A26" s="180"/>
      <c r="B26" s="180"/>
      <c r="C26" s="180"/>
      <c r="D26" s="180"/>
      <c r="E26" s="180"/>
      <c r="F26" s="180"/>
      <c r="G26" s="180"/>
      <c r="H26" s="180"/>
      <c r="I26" s="180"/>
    </row>
    <row r="27" spans="1:9" ht="12.75">
      <c r="A27" s="123"/>
      <c r="B27" s="118"/>
      <c r="C27" s="118"/>
      <c r="D27" s="118"/>
      <c r="E27" s="118"/>
      <c r="F27" s="118"/>
      <c r="G27" s="118"/>
      <c r="H27" s="118"/>
      <c r="I27" s="119"/>
    </row>
    <row r="28" spans="1:9" ht="12.75">
      <c r="A28" s="123"/>
      <c r="B28" s="118"/>
      <c r="C28" s="118"/>
      <c r="D28" s="118"/>
      <c r="E28" s="118"/>
      <c r="F28" s="118"/>
      <c r="G28" s="118"/>
      <c r="H28" s="118"/>
      <c r="I28" s="119"/>
    </row>
    <row r="29" spans="1:9" ht="13.5" customHeight="1">
      <c r="A29" s="131" t="s">
        <v>75</v>
      </c>
      <c r="B29" s="131" t="s">
        <v>76</v>
      </c>
      <c r="C29" s="181" t="s">
        <v>77</v>
      </c>
      <c r="D29" s="181"/>
      <c r="E29" s="181"/>
      <c r="F29" s="181"/>
      <c r="G29" s="181"/>
      <c r="H29" s="131" t="s">
        <v>78</v>
      </c>
      <c r="I29" s="131" t="s">
        <v>79</v>
      </c>
    </row>
    <row r="30" spans="1:9" ht="12.75" customHeight="1">
      <c r="A30" s="132">
        <v>0</v>
      </c>
      <c r="B30" s="132" t="s">
        <v>80</v>
      </c>
      <c r="C30" s="160" t="s">
        <v>81</v>
      </c>
      <c r="D30" s="161"/>
      <c r="E30" s="161"/>
      <c r="F30" s="161"/>
      <c r="G30" s="162"/>
      <c r="H30" s="133">
        <v>43040</v>
      </c>
      <c r="I30" s="134" t="s">
        <v>82</v>
      </c>
    </row>
    <row r="31" spans="1:9" ht="12.75" customHeight="1">
      <c r="A31" s="135"/>
      <c r="B31" s="135"/>
      <c r="C31" s="163"/>
      <c r="D31" s="164"/>
      <c r="E31" s="164"/>
      <c r="F31" s="164"/>
      <c r="G31" s="165"/>
      <c r="H31" s="136"/>
      <c r="I31" s="137"/>
    </row>
    <row r="32" spans="1:9" ht="12.75" customHeight="1">
      <c r="A32" s="132"/>
      <c r="B32" s="132"/>
      <c r="C32" s="166"/>
      <c r="D32" s="166"/>
      <c r="E32" s="166"/>
      <c r="F32" s="166"/>
      <c r="G32" s="166"/>
      <c r="H32" s="132"/>
      <c r="I32" s="132"/>
    </row>
    <row r="33" spans="1:9" ht="12.75" customHeight="1">
      <c r="A33" s="132"/>
      <c r="B33" s="132"/>
      <c r="C33" s="166"/>
      <c r="D33" s="166"/>
      <c r="E33" s="166"/>
      <c r="F33" s="166"/>
      <c r="G33" s="166"/>
      <c r="H33" s="132"/>
      <c r="I33" s="132"/>
    </row>
    <row r="34" spans="1:9" ht="12.75" customHeight="1">
      <c r="A34" s="132"/>
      <c r="B34" s="132"/>
      <c r="C34" s="166"/>
      <c r="D34" s="166"/>
      <c r="E34" s="166"/>
      <c r="F34" s="166"/>
      <c r="G34" s="166"/>
      <c r="H34" s="132"/>
      <c r="I34" s="132"/>
    </row>
    <row r="35" spans="1:9" ht="13.5" customHeight="1">
      <c r="A35" s="167" t="s">
        <v>83</v>
      </c>
      <c r="B35" s="168"/>
      <c r="C35" s="168"/>
      <c r="D35" s="169"/>
      <c r="E35" s="167" t="s">
        <v>84</v>
      </c>
      <c r="F35" s="168"/>
      <c r="G35" s="168"/>
      <c r="H35" s="168"/>
      <c r="I35" s="169"/>
    </row>
    <row r="36" spans="1:9" ht="24" customHeight="1">
      <c r="A36" s="155" t="s">
        <v>85</v>
      </c>
      <c r="B36" s="156"/>
      <c r="C36" s="156"/>
      <c r="D36" s="157"/>
      <c r="E36" s="155" t="s">
        <v>86</v>
      </c>
      <c r="F36" s="156"/>
      <c r="G36" s="156"/>
      <c r="H36" s="156"/>
      <c r="I36" s="157"/>
    </row>
    <row r="37" spans="1:9" ht="12.75" customHeight="1">
      <c r="A37" s="138"/>
      <c r="B37" s="139"/>
      <c r="C37" s="139"/>
      <c r="D37" s="140"/>
      <c r="E37" s="118"/>
      <c r="F37" s="118"/>
      <c r="G37" s="118"/>
      <c r="H37" s="118"/>
      <c r="I37" s="119"/>
    </row>
    <row r="38" spans="1:9" ht="12.75" customHeight="1">
      <c r="A38" s="141"/>
      <c r="B38" s="142"/>
      <c r="C38" s="142"/>
      <c r="D38" s="143"/>
      <c r="E38" s="118"/>
      <c r="F38" s="118"/>
      <c r="G38" s="118"/>
      <c r="H38" s="118"/>
      <c r="I38" s="119"/>
    </row>
    <row r="39" spans="1:9" ht="12.75" customHeight="1">
      <c r="A39" s="141"/>
      <c r="B39" s="142"/>
      <c r="C39" s="142"/>
      <c r="D39" s="143"/>
      <c r="E39" s="118"/>
      <c r="F39" s="144"/>
      <c r="G39" s="158" t="s">
        <v>87</v>
      </c>
      <c r="H39" s="158"/>
      <c r="I39" s="159"/>
    </row>
    <row r="40" spans="1:9" ht="12.75">
      <c r="A40" s="141"/>
      <c r="B40" s="145"/>
      <c r="C40" s="145"/>
      <c r="D40" s="146"/>
      <c r="E40" s="118"/>
      <c r="F40" s="145"/>
      <c r="G40" s="158"/>
      <c r="H40" s="158"/>
      <c r="I40" s="159"/>
    </row>
    <row r="41" spans="1:9" ht="12.75" customHeight="1">
      <c r="A41" s="141"/>
      <c r="C41" s="118"/>
      <c r="E41" s="141"/>
      <c r="F41" s="145"/>
      <c r="G41" s="158"/>
      <c r="H41" s="158"/>
      <c r="I41" s="159"/>
    </row>
    <row r="42" spans="1:9" ht="12.75" customHeight="1">
      <c r="A42" s="141"/>
      <c r="B42" s="145"/>
      <c r="C42" s="145"/>
      <c r="D42" s="146"/>
      <c r="E42" s="118"/>
      <c r="F42" s="145"/>
      <c r="G42" s="158"/>
      <c r="H42" s="158"/>
      <c r="I42" s="159"/>
    </row>
    <row r="43" spans="1:9" ht="25.5" customHeight="1">
      <c r="A43" s="141"/>
      <c r="B43" s="145"/>
      <c r="C43" s="145"/>
      <c r="D43" s="146"/>
      <c r="E43" s="118"/>
      <c r="F43" s="145"/>
      <c r="G43" s="158"/>
      <c r="H43" s="158"/>
      <c r="I43" s="159"/>
    </row>
    <row r="44" spans="1:9" ht="12.75" customHeight="1">
      <c r="A44" s="147"/>
      <c r="B44" s="148"/>
      <c r="C44" s="148"/>
      <c r="D44" s="149"/>
      <c r="E44" s="150"/>
      <c r="F44" s="148"/>
      <c r="G44" s="124"/>
      <c r="H44" s="148"/>
      <c r="I44" s="149"/>
    </row>
  </sheetData>
  <sheetProtection/>
  <mergeCells count="22">
    <mergeCell ref="A1:H2"/>
    <mergeCell ref="I1:I2"/>
    <mergeCell ref="A5:I5"/>
    <mergeCell ref="A6:I6"/>
    <mergeCell ref="A7:I7"/>
    <mergeCell ref="A8:I8"/>
    <mergeCell ref="A14:I14"/>
    <mergeCell ref="A15:I15"/>
    <mergeCell ref="A19:I19"/>
    <mergeCell ref="A24:I24"/>
    <mergeCell ref="A26:I26"/>
    <mergeCell ref="C29:G29"/>
    <mergeCell ref="A36:D36"/>
    <mergeCell ref="E36:I36"/>
    <mergeCell ref="G39:I43"/>
    <mergeCell ref="C30:G30"/>
    <mergeCell ref="C31:G31"/>
    <mergeCell ref="C32:G32"/>
    <mergeCell ref="C33:G33"/>
    <mergeCell ref="C34:G34"/>
    <mergeCell ref="A35:D35"/>
    <mergeCell ref="E35:I35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showZeros="0" tabSelected="1" view="pageBreakPreview" zoomScaleSheetLayoutView="100" zoomScalePageLayoutView="0" workbookViewId="0" topLeftCell="A84">
      <selection activeCell="O98" sqref="O98"/>
    </sheetView>
  </sheetViews>
  <sheetFormatPr defaultColWidth="11.421875" defaultRowHeight="12.75"/>
  <cols>
    <col min="1" max="1" width="6.28125" style="1" customWidth="1"/>
    <col min="2" max="2" width="7.140625" style="1" customWidth="1"/>
    <col min="3" max="3" width="11.421875" style="1" customWidth="1"/>
    <col min="4" max="6" width="8.7109375" style="1" customWidth="1"/>
    <col min="7" max="7" width="17.140625" style="1" customWidth="1"/>
    <col min="8" max="8" width="4.8515625" style="3" customWidth="1"/>
    <col min="9" max="9" width="12.00390625" style="4" customWidth="1"/>
    <col min="10" max="10" width="8.00390625" style="1" customWidth="1"/>
    <col min="11" max="11" width="13.00390625" style="1" customWidth="1"/>
    <col min="12" max="16384" width="11.421875" style="1" customWidth="1"/>
  </cols>
  <sheetData>
    <row r="1" spans="1:11" ht="19.5" customHeight="1">
      <c r="A1" s="191" t="s">
        <v>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32"/>
      <c r="B2" s="32"/>
      <c r="C2" s="32"/>
      <c r="D2" s="32"/>
      <c r="E2" s="32"/>
      <c r="F2" s="32"/>
      <c r="G2" s="32"/>
      <c r="H2" s="33"/>
      <c r="I2" s="34"/>
      <c r="J2" s="32"/>
      <c r="K2" s="32"/>
    </row>
    <row r="3" spans="1:11" ht="20.25" customHeight="1">
      <c r="A3" s="192" t="s">
        <v>34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" customHeight="1">
      <c r="A4" s="32"/>
      <c r="B4" s="32"/>
      <c r="C4" s="35"/>
      <c r="D4" s="35"/>
      <c r="E4" s="35"/>
      <c r="F4" s="35"/>
      <c r="G4" s="35"/>
      <c r="H4" s="35"/>
      <c r="I4" s="35"/>
      <c r="J4" s="35"/>
      <c r="K4" s="35"/>
    </row>
    <row r="5" spans="1:11" ht="19.5" customHeight="1">
      <c r="A5" s="201" t="s">
        <v>71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s="2" customFormat="1" ht="14.2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5.75" customHeight="1" thickBot="1" thickTop="1">
      <c r="A7" s="10"/>
      <c r="B7" s="11"/>
      <c r="C7" s="10"/>
      <c r="D7" s="10"/>
      <c r="E7" s="44"/>
      <c r="F7" s="45"/>
      <c r="G7" s="44"/>
      <c r="H7" s="11"/>
      <c r="I7" s="104"/>
      <c r="J7" s="193" t="s">
        <v>35</v>
      </c>
      <c r="K7" s="194"/>
    </row>
    <row r="8" spans="1:11" ht="15" thickBot="1" thickTop="1">
      <c r="A8" s="46" t="s">
        <v>0</v>
      </c>
      <c r="B8" s="202" t="s">
        <v>1</v>
      </c>
      <c r="C8" s="203"/>
      <c r="D8" s="203"/>
      <c r="E8" s="203"/>
      <c r="F8" s="203"/>
      <c r="G8" s="203"/>
      <c r="H8" s="98" t="s">
        <v>2</v>
      </c>
      <c r="I8" s="47" t="s">
        <v>4</v>
      </c>
      <c r="J8" s="98" t="s">
        <v>3</v>
      </c>
      <c r="K8" s="48" t="s">
        <v>21</v>
      </c>
    </row>
    <row r="9" spans="1:11" s="2" customFormat="1" ht="14.25" thickTop="1">
      <c r="A9" s="99">
        <v>100</v>
      </c>
      <c r="B9" s="49" t="s">
        <v>28</v>
      </c>
      <c r="C9" s="50"/>
      <c r="D9" s="50"/>
      <c r="E9" s="50"/>
      <c r="F9" s="50"/>
      <c r="G9" s="50"/>
      <c r="H9" s="51"/>
      <c r="I9" s="52"/>
      <c r="J9" s="53"/>
      <c r="K9" s="54"/>
    </row>
    <row r="10" spans="1:11" ht="13.5">
      <c r="A10" s="99"/>
      <c r="B10" s="10"/>
      <c r="C10" s="10"/>
      <c r="D10" s="10"/>
      <c r="E10" s="10"/>
      <c r="F10" s="10"/>
      <c r="G10" s="10"/>
      <c r="H10" s="55"/>
      <c r="I10" s="56"/>
      <c r="J10" s="57"/>
      <c r="K10" s="58"/>
    </row>
    <row r="11" spans="1:11" ht="13.5">
      <c r="A11" s="99">
        <v>101</v>
      </c>
      <c r="B11" s="10" t="s">
        <v>5</v>
      </c>
      <c r="C11" s="10"/>
      <c r="D11" s="10"/>
      <c r="E11" s="10"/>
      <c r="F11" s="10"/>
      <c r="G11" s="10"/>
      <c r="H11" s="55" t="s">
        <v>29</v>
      </c>
      <c r="I11" s="56"/>
      <c r="J11" s="59">
        <v>1</v>
      </c>
      <c r="K11" s="58">
        <f>J11*$I11</f>
        <v>0</v>
      </c>
    </row>
    <row r="12" spans="1:11" ht="13.5">
      <c r="A12" s="99">
        <v>102</v>
      </c>
      <c r="B12" s="10" t="s">
        <v>6</v>
      </c>
      <c r="C12" s="10"/>
      <c r="D12" s="10"/>
      <c r="E12" s="10"/>
      <c r="F12" s="10"/>
      <c r="G12" s="10"/>
      <c r="H12" s="55" t="s">
        <v>29</v>
      </c>
      <c r="I12" s="56"/>
      <c r="J12" s="59">
        <v>1</v>
      </c>
      <c r="K12" s="58">
        <f>J12*$I12</f>
        <v>0</v>
      </c>
    </row>
    <row r="13" spans="1:11" ht="13.5">
      <c r="A13" s="99">
        <v>103</v>
      </c>
      <c r="B13" s="10" t="s">
        <v>58</v>
      </c>
      <c r="C13" s="10"/>
      <c r="D13" s="10"/>
      <c r="E13" s="10"/>
      <c r="F13" s="10"/>
      <c r="G13" s="10"/>
      <c r="H13" s="55" t="s">
        <v>38</v>
      </c>
      <c r="I13" s="56"/>
      <c r="J13" s="59">
        <v>4</v>
      </c>
      <c r="K13" s="58">
        <f>J13*$I13</f>
        <v>0</v>
      </c>
    </row>
    <row r="14" spans="1:11" ht="13.5">
      <c r="A14" s="99">
        <v>104</v>
      </c>
      <c r="B14" s="10" t="s">
        <v>89</v>
      </c>
      <c r="C14" s="10"/>
      <c r="D14" s="10"/>
      <c r="E14" s="10"/>
      <c r="F14" s="10"/>
      <c r="G14" s="10"/>
      <c r="H14" s="55" t="s">
        <v>29</v>
      </c>
      <c r="I14" s="56"/>
      <c r="J14" s="59">
        <v>1</v>
      </c>
      <c r="K14" s="58">
        <f>J14*$I14</f>
        <v>0</v>
      </c>
    </row>
    <row r="15" spans="1:11" ht="13.5">
      <c r="A15" s="99">
        <v>105</v>
      </c>
      <c r="B15" s="10" t="s">
        <v>90</v>
      </c>
      <c r="C15" s="10"/>
      <c r="D15" s="10"/>
      <c r="E15" s="10"/>
      <c r="F15" s="10"/>
      <c r="G15" s="10"/>
      <c r="H15" s="55" t="s">
        <v>29</v>
      </c>
      <c r="I15" s="56"/>
      <c r="J15" s="59">
        <v>1</v>
      </c>
      <c r="K15" s="58">
        <f>J15*$I15</f>
        <v>0</v>
      </c>
    </row>
    <row r="16" spans="1:11" ht="14.25" thickBot="1">
      <c r="A16" s="99"/>
      <c r="B16" s="10"/>
      <c r="C16" s="10"/>
      <c r="D16" s="10"/>
      <c r="E16" s="10"/>
      <c r="F16" s="10"/>
      <c r="G16" s="10"/>
      <c r="H16" s="60"/>
      <c r="I16" s="61"/>
      <c r="J16" s="62"/>
      <c r="K16" s="63"/>
    </row>
    <row r="17" spans="1:11" ht="15" thickBot="1" thickTop="1">
      <c r="A17" s="100"/>
      <c r="B17" s="64"/>
      <c r="C17" s="65"/>
      <c r="D17" s="65"/>
      <c r="E17" s="65"/>
      <c r="F17" s="65"/>
      <c r="G17" s="66" t="s">
        <v>11</v>
      </c>
      <c r="H17" s="67"/>
      <c r="I17" s="68"/>
      <c r="J17" s="69"/>
      <c r="K17" s="70">
        <f>SUM(K10:K16)</f>
        <v>0</v>
      </c>
    </row>
    <row r="18" spans="1:11" ht="14.25" thickTop="1">
      <c r="A18" s="99">
        <v>200</v>
      </c>
      <c r="B18" s="71" t="s">
        <v>22</v>
      </c>
      <c r="C18" s="10"/>
      <c r="D18" s="10"/>
      <c r="E18" s="10"/>
      <c r="F18" s="10"/>
      <c r="G18" s="10"/>
      <c r="H18" s="55"/>
      <c r="I18" s="56"/>
      <c r="J18" s="57"/>
      <c r="K18" s="58"/>
    </row>
    <row r="19" spans="1:11" ht="13.5">
      <c r="A19" s="99"/>
      <c r="B19" s="10"/>
      <c r="C19" s="10"/>
      <c r="D19" s="10"/>
      <c r="E19" s="10"/>
      <c r="F19" s="10"/>
      <c r="G19" s="10"/>
      <c r="H19" s="55"/>
      <c r="I19" s="56"/>
      <c r="J19" s="57"/>
      <c r="K19" s="58"/>
    </row>
    <row r="20" spans="1:11" ht="22.5" customHeight="1">
      <c r="A20" s="99">
        <v>201</v>
      </c>
      <c r="B20" s="200" t="s">
        <v>91</v>
      </c>
      <c r="C20" s="195"/>
      <c r="D20" s="195"/>
      <c r="E20" s="195"/>
      <c r="F20" s="195"/>
      <c r="G20" s="196"/>
      <c r="H20" s="55" t="s">
        <v>7</v>
      </c>
      <c r="I20" s="56"/>
      <c r="J20" s="59">
        <v>4230</v>
      </c>
      <c r="K20" s="58">
        <f>J20*$I20</f>
        <v>0</v>
      </c>
    </row>
    <row r="21" spans="1:11" ht="13.5">
      <c r="A21" s="99">
        <v>204</v>
      </c>
      <c r="B21" s="10" t="s">
        <v>92</v>
      </c>
      <c r="C21" s="10"/>
      <c r="D21" s="10"/>
      <c r="E21" s="10"/>
      <c r="F21" s="10"/>
      <c r="G21" s="10"/>
      <c r="H21" s="55" t="s">
        <v>8</v>
      </c>
      <c r="I21" s="56"/>
      <c r="J21" s="59">
        <v>2</v>
      </c>
      <c r="K21" s="58">
        <f>J21*$I21</f>
        <v>0</v>
      </c>
    </row>
    <row r="22" spans="1:11" ht="13.5">
      <c r="A22" s="99">
        <v>205</v>
      </c>
      <c r="B22" s="72" t="s">
        <v>93</v>
      </c>
      <c r="C22" s="10"/>
      <c r="D22" s="10"/>
      <c r="E22" s="10"/>
      <c r="F22" s="10"/>
      <c r="G22" s="10"/>
      <c r="H22" s="55" t="s">
        <v>7</v>
      </c>
      <c r="I22" s="56"/>
      <c r="J22" s="59">
        <v>10</v>
      </c>
      <c r="K22" s="58">
        <f>J22*$I22</f>
        <v>0</v>
      </c>
    </row>
    <row r="23" spans="1:11" ht="13.5">
      <c r="A23" s="99">
        <v>206</v>
      </c>
      <c r="B23" s="72" t="s">
        <v>94</v>
      </c>
      <c r="C23" s="10"/>
      <c r="D23" s="10"/>
      <c r="E23" s="10"/>
      <c r="F23" s="10"/>
      <c r="G23" s="10"/>
      <c r="H23" s="55" t="s">
        <v>8</v>
      </c>
      <c r="I23" s="56"/>
      <c r="J23" s="59">
        <v>60</v>
      </c>
      <c r="K23" s="58">
        <f>J23*$I23</f>
        <v>0</v>
      </c>
    </row>
    <row r="24" spans="1:11" ht="13.5">
      <c r="A24" s="99">
        <v>207</v>
      </c>
      <c r="B24" s="72" t="s">
        <v>39</v>
      </c>
      <c r="C24" s="10"/>
      <c r="D24" s="10"/>
      <c r="E24" s="10"/>
      <c r="F24" s="10"/>
      <c r="G24" s="10"/>
      <c r="H24" s="55" t="s">
        <v>8</v>
      </c>
      <c r="I24" s="56"/>
      <c r="J24" s="59">
        <v>2</v>
      </c>
      <c r="K24" s="58">
        <f>J24*$I24</f>
        <v>0</v>
      </c>
    </row>
    <row r="25" spans="1:11" ht="14.25" thickBot="1">
      <c r="A25" s="101"/>
      <c r="B25" s="73"/>
      <c r="C25" s="73"/>
      <c r="D25" s="73"/>
      <c r="E25" s="73"/>
      <c r="F25" s="73"/>
      <c r="G25" s="73"/>
      <c r="H25" s="74"/>
      <c r="I25" s="75"/>
      <c r="J25" s="76"/>
      <c r="K25" s="77"/>
    </row>
    <row r="26" spans="1:11" ht="15" thickBot="1" thickTop="1">
      <c r="A26" s="100"/>
      <c r="B26" s="64"/>
      <c r="C26" s="65"/>
      <c r="D26" s="65"/>
      <c r="E26" s="65"/>
      <c r="F26" s="65"/>
      <c r="G26" s="66" t="s">
        <v>11</v>
      </c>
      <c r="H26" s="67"/>
      <c r="I26" s="68"/>
      <c r="J26" s="69"/>
      <c r="K26" s="70">
        <f>SUM(K19:K25)</f>
        <v>0</v>
      </c>
    </row>
    <row r="27" spans="1:11" ht="14.25" thickTop="1">
      <c r="A27" s="99">
        <v>300</v>
      </c>
      <c r="B27" s="49" t="s">
        <v>12</v>
      </c>
      <c r="C27" s="50"/>
      <c r="D27" s="50"/>
      <c r="E27" s="50"/>
      <c r="F27" s="50"/>
      <c r="G27" s="50"/>
      <c r="H27" s="51"/>
      <c r="I27" s="52"/>
      <c r="J27" s="53"/>
      <c r="K27" s="54"/>
    </row>
    <row r="28" spans="1:11" ht="13.5">
      <c r="A28" s="99"/>
      <c r="B28" s="10"/>
      <c r="C28" s="10"/>
      <c r="D28" s="10"/>
      <c r="E28" s="10"/>
      <c r="F28" s="10"/>
      <c r="G28" s="10"/>
      <c r="H28" s="55"/>
      <c r="I28" s="56"/>
      <c r="J28" s="57"/>
      <c r="K28" s="58"/>
    </row>
    <row r="29" spans="1:11" ht="13.5">
      <c r="A29" s="99">
        <v>301</v>
      </c>
      <c r="B29" s="10" t="s">
        <v>95</v>
      </c>
      <c r="C29" s="10"/>
      <c r="D29" s="10"/>
      <c r="E29" s="10"/>
      <c r="F29" s="10"/>
      <c r="G29" s="10"/>
      <c r="H29" s="55"/>
      <c r="I29" s="56"/>
      <c r="J29" s="59"/>
      <c r="K29" s="58">
        <f aca="true" t="shared" si="0" ref="K29:K36">J29*$I29</f>
        <v>0</v>
      </c>
    </row>
    <row r="30" spans="1:11" ht="13.5">
      <c r="A30" s="99" t="s">
        <v>96</v>
      </c>
      <c r="B30" s="78" t="s">
        <v>41</v>
      </c>
      <c r="C30" s="10"/>
      <c r="D30" s="10"/>
      <c r="E30" s="10"/>
      <c r="F30" s="10"/>
      <c r="G30" s="10"/>
      <c r="H30" s="55" t="s">
        <v>9</v>
      </c>
      <c r="I30" s="56"/>
      <c r="J30" s="59">
        <v>140</v>
      </c>
      <c r="K30" s="58">
        <f t="shared" si="0"/>
        <v>0</v>
      </c>
    </row>
    <row r="31" spans="1:11" ht="13.5">
      <c r="A31" s="99" t="s">
        <v>97</v>
      </c>
      <c r="B31" s="78" t="s">
        <v>40</v>
      </c>
      <c r="C31" s="10"/>
      <c r="D31" s="10"/>
      <c r="E31" s="10"/>
      <c r="F31" s="10"/>
      <c r="G31" s="10"/>
      <c r="H31" s="55" t="s">
        <v>9</v>
      </c>
      <c r="I31" s="56"/>
      <c r="J31" s="59">
        <v>750</v>
      </c>
      <c r="K31" s="58">
        <f t="shared" si="0"/>
        <v>0</v>
      </c>
    </row>
    <row r="32" spans="1:11" ht="13.5">
      <c r="A32" s="99">
        <v>302</v>
      </c>
      <c r="B32" s="195" t="s">
        <v>98</v>
      </c>
      <c r="C32" s="195"/>
      <c r="D32" s="195"/>
      <c r="E32" s="195"/>
      <c r="F32" s="195"/>
      <c r="G32" s="196"/>
      <c r="H32" s="55"/>
      <c r="I32" s="56"/>
      <c r="J32" s="57"/>
      <c r="K32" s="58"/>
    </row>
    <row r="33" spans="1:11" ht="13.5">
      <c r="A33" s="99" t="s">
        <v>117</v>
      </c>
      <c r="B33" s="78" t="s">
        <v>127</v>
      </c>
      <c r="C33" s="10"/>
      <c r="D33" s="10"/>
      <c r="E33" s="10"/>
      <c r="F33" s="10"/>
      <c r="G33" s="10"/>
      <c r="H33" s="55" t="s">
        <v>9</v>
      </c>
      <c r="I33" s="56"/>
      <c r="J33" s="59">
        <v>250</v>
      </c>
      <c r="K33" s="58">
        <f>J33*$I33</f>
        <v>0</v>
      </c>
    </row>
    <row r="34" spans="1:11" ht="13.5">
      <c r="A34" s="99" t="s">
        <v>118</v>
      </c>
      <c r="B34" s="78" t="s">
        <v>113</v>
      </c>
      <c r="C34" s="10"/>
      <c r="D34" s="10"/>
      <c r="E34" s="10"/>
      <c r="F34" s="10"/>
      <c r="G34" s="10"/>
      <c r="H34" s="55" t="s">
        <v>9</v>
      </c>
      <c r="I34" s="56"/>
      <c r="J34" s="59">
        <v>400</v>
      </c>
      <c r="K34" s="58">
        <f>J34*$I34</f>
        <v>0</v>
      </c>
    </row>
    <row r="35" spans="1:11" ht="13.5">
      <c r="A35" s="99"/>
      <c r="B35" s="78"/>
      <c r="C35" s="10"/>
      <c r="D35" s="10"/>
      <c r="E35" s="10"/>
      <c r="F35" s="10"/>
      <c r="G35" s="10"/>
      <c r="H35" s="55"/>
      <c r="I35" s="56"/>
      <c r="J35" s="59"/>
      <c r="K35" s="58">
        <f t="shared" si="0"/>
        <v>0</v>
      </c>
    </row>
    <row r="36" spans="1:11" ht="13.5">
      <c r="A36" s="99">
        <v>303</v>
      </c>
      <c r="B36" s="10" t="s">
        <v>119</v>
      </c>
      <c r="C36" s="10"/>
      <c r="D36" s="10"/>
      <c r="E36" s="10"/>
      <c r="F36" s="10"/>
      <c r="G36" s="10"/>
      <c r="H36" s="55" t="s">
        <v>9</v>
      </c>
      <c r="I36" s="56"/>
      <c r="J36" s="59">
        <f>J30+J31-J33-J34</f>
        <v>240</v>
      </c>
      <c r="K36" s="58">
        <f t="shared" si="0"/>
        <v>0</v>
      </c>
    </row>
    <row r="37" spans="1:11" ht="13.5">
      <c r="A37" s="99">
        <v>304</v>
      </c>
      <c r="B37" s="79" t="s">
        <v>32</v>
      </c>
      <c r="C37" s="10"/>
      <c r="D37" s="10"/>
      <c r="E37" s="10"/>
      <c r="F37" s="10"/>
      <c r="G37" s="10"/>
      <c r="H37" s="55" t="s">
        <v>7</v>
      </c>
      <c r="I37" s="56"/>
      <c r="J37" s="59">
        <f>2100+400</f>
        <v>2500</v>
      </c>
      <c r="K37" s="58">
        <f>J37*$I37</f>
        <v>0</v>
      </c>
    </row>
    <row r="38" spans="1:11" ht="14.25" thickBot="1">
      <c r="A38" s="99"/>
      <c r="B38" s="78"/>
      <c r="C38" s="10"/>
      <c r="D38" s="10"/>
      <c r="E38" s="10"/>
      <c r="F38" s="10"/>
      <c r="G38" s="10"/>
      <c r="H38" s="55"/>
      <c r="I38" s="56"/>
      <c r="J38" s="59"/>
      <c r="K38" s="58">
        <f>J38*$I38</f>
        <v>0</v>
      </c>
    </row>
    <row r="39" spans="1:11" ht="15" thickBot="1" thickTop="1">
      <c r="A39" s="100"/>
      <c r="B39" s="64"/>
      <c r="C39" s="65"/>
      <c r="D39" s="65"/>
      <c r="E39" s="65"/>
      <c r="F39" s="65"/>
      <c r="G39" s="66" t="s">
        <v>11</v>
      </c>
      <c r="H39" s="67"/>
      <c r="I39" s="68"/>
      <c r="J39" s="69"/>
      <c r="K39" s="70">
        <f>SUM(K27:K38)</f>
        <v>0</v>
      </c>
    </row>
    <row r="40" spans="1:11" s="2" customFormat="1" ht="14.25" thickTop="1">
      <c r="A40" s="99">
        <v>400</v>
      </c>
      <c r="B40" s="49" t="s">
        <v>59</v>
      </c>
      <c r="C40" s="50"/>
      <c r="D40" s="50"/>
      <c r="E40" s="50"/>
      <c r="F40" s="50"/>
      <c r="G40" s="50"/>
      <c r="H40" s="51"/>
      <c r="I40" s="52"/>
      <c r="J40" s="53"/>
      <c r="K40" s="54"/>
    </row>
    <row r="41" spans="1:11" ht="13.5">
      <c r="A41" s="99"/>
      <c r="B41" s="78"/>
      <c r="C41" s="10"/>
      <c r="D41" s="10"/>
      <c r="E41" s="10"/>
      <c r="F41" s="10"/>
      <c r="G41" s="10"/>
      <c r="H41" s="55"/>
      <c r="I41" s="56"/>
      <c r="J41" s="57"/>
      <c r="K41" s="58">
        <f aca="true" t="shared" si="1" ref="K41:K52">J41*$I41</f>
        <v>0</v>
      </c>
    </row>
    <row r="42" spans="1:11" ht="13.5">
      <c r="A42" s="99">
        <v>401</v>
      </c>
      <c r="B42" s="195" t="s">
        <v>24</v>
      </c>
      <c r="C42" s="195"/>
      <c r="D42" s="195"/>
      <c r="E42" s="195"/>
      <c r="F42" s="195"/>
      <c r="G42" s="196"/>
      <c r="H42" s="55"/>
      <c r="I42" s="56"/>
      <c r="J42" s="57"/>
      <c r="K42" s="58">
        <f t="shared" si="1"/>
        <v>0</v>
      </c>
    </row>
    <row r="43" spans="1:11" ht="13.5">
      <c r="A43" s="99" t="s">
        <v>122</v>
      </c>
      <c r="B43" s="197" t="s">
        <v>115</v>
      </c>
      <c r="C43" s="198"/>
      <c r="D43" s="198"/>
      <c r="E43" s="198"/>
      <c r="F43" s="198"/>
      <c r="G43" s="199"/>
      <c r="H43" s="55" t="s">
        <v>9</v>
      </c>
      <c r="I43" s="56"/>
      <c r="J43" s="57">
        <f>2100*0.3</f>
        <v>630</v>
      </c>
      <c r="K43" s="58">
        <f t="shared" si="1"/>
        <v>0</v>
      </c>
    </row>
    <row r="44" spans="1:11" ht="13.5">
      <c r="A44" s="99" t="s">
        <v>123</v>
      </c>
      <c r="B44" s="197" t="s">
        <v>116</v>
      </c>
      <c r="C44" s="198"/>
      <c r="D44" s="198"/>
      <c r="E44" s="198"/>
      <c r="F44" s="198"/>
      <c r="G44" s="199"/>
      <c r="H44" s="55" t="s">
        <v>9</v>
      </c>
      <c r="I44" s="56"/>
      <c r="J44" s="57">
        <f>400*0.3</f>
        <v>120</v>
      </c>
      <c r="K44" s="58">
        <f t="shared" si="1"/>
        <v>0</v>
      </c>
    </row>
    <row r="45" spans="1:11" ht="13.5">
      <c r="A45" s="99"/>
      <c r="B45" s="95"/>
      <c r="C45" s="96"/>
      <c r="D45" s="96"/>
      <c r="E45" s="96"/>
      <c r="F45" s="96"/>
      <c r="G45" s="97"/>
      <c r="H45" s="55"/>
      <c r="I45" s="56"/>
      <c r="J45" s="57"/>
      <c r="K45" s="58">
        <f t="shared" si="1"/>
        <v>0</v>
      </c>
    </row>
    <row r="46" spans="1:11" ht="13.5">
      <c r="A46" s="99">
        <v>402</v>
      </c>
      <c r="B46" s="195" t="s">
        <v>25</v>
      </c>
      <c r="C46" s="195"/>
      <c r="D46" s="195"/>
      <c r="E46" s="195"/>
      <c r="F46" s="195"/>
      <c r="G46" s="196"/>
      <c r="H46" s="55"/>
      <c r="I46" s="56"/>
      <c r="J46" s="57"/>
      <c r="K46" s="58">
        <f t="shared" si="1"/>
        <v>0</v>
      </c>
    </row>
    <row r="47" spans="1:11" ht="13.5">
      <c r="A47" s="99" t="s">
        <v>120</v>
      </c>
      <c r="B47" s="197" t="s">
        <v>45</v>
      </c>
      <c r="C47" s="198"/>
      <c r="D47" s="198"/>
      <c r="E47" s="198"/>
      <c r="F47" s="198"/>
      <c r="G47" s="199"/>
      <c r="H47" s="55" t="s">
        <v>9</v>
      </c>
      <c r="I47" s="56"/>
      <c r="J47" s="57">
        <f>400*0.15</f>
        <v>60</v>
      </c>
      <c r="K47" s="58">
        <f t="shared" si="1"/>
        <v>0</v>
      </c>
    </row>
    <row r="48" spans="1:11" ht="13.5">
      <c r="A48" s="99" t="s">
        <v>121</v>
      </c>
      <c r="B48" s="197" t="s">
        <v>44</v>
      </c>
      <c r="C48" s="198"/>
      <c r="D48" s="198"/>
      <c r="E48" s="198"/>
      <c r="F48" s="198"/>
      <c r="G48" s="199"/>
      <c r="H48" s="55" t="s">
        <v>9</v>
      </c>
      <c r="I48" s="56"/>
      <c r="J48" s="57">
        <f>1975*0.15+3.75</f>
        <v>300</v>
      </c>
      <c r="K48" s="58">
        <f t="shared" si="1"/>
        <v>0</v>
      </c>
    </row>
    <row r="49" spans="1:11" ht="13.5">
      <c r="A49" s="99"/>
      <c r="B49" s="10"/>
      <c r="C49" s="10"/>
      <c r="D49" s="10"/>
      <c r="E49" s="10"/>
      <c r="F49" s="10"/>
      <c r="G49" s="10"/>
      <c r="H49" s="55"/>
      <c r="I49" s="56"/>
      <c r="J49" s="57"/>
      <c r="K49" s="58"/>
    </row>
    <row r="50" spans="1:11" ht="13.5">
      <c r="A50" s="99">
        <v>403</v>
      </c>
      <c r="B50" s="10" t="s">
        <v>23</v>
      </c>
      <c r="C50" s="10"/>
      <c r="D50" s="10"/>
      <c r="E50" s="10"/>
      <c r="F50" s="10"/>
      <c r="G50" s="10"/>
      <c r="H50" s="55" t="s">
        <v>7</v>
      </c>
      <c r="I50" s="56"/>
      <c r="J50" s="57">
        <v>2075</v>
      </c>
      <c r="K50" s="58">
        <f>J50*$I50</f>
        <v>0</v>
      </c>
    </row>
    <row r="51" spans="1:11" ht="13.5">
      <c r="A51" s="99"/>
      <c r="B51" s="10"/>
      <c r="C51" s="10"/>
      <c r="D51" s="10"/>
      <c r="E51" s="10"/>
      <c r="F51" s="10"/>
      <c r="G51" s="10"/>
      <c r="H51" s="55"/>
      <c r="I51" s="56"/>
      <c r="J51" s="59"/>
      <c r="K51" s="58">
        <f t="shared" si="1"/>
        <v>0</v>
      </c>
    </row>
    <row r="52" spans="1:11" ht="12.75" customHeight="1">
      <c r="A52" s="99">
        <v>404</v>
      </c>
      <c r="B52" s="10" t="s">
        <v>99</v>
      </c>
      <c r="C52" s="10"/>
      <c r="D52" s="10"/>
      <c r="E52" s="10"/>
      <c r="F52" s="10"/>
      <c r="G52" s="10"/>
      <c r="H52" s="55"/>
      <c r="I52" s="56"/>
      <c r="J52" s="59"/>
      <c r="K52" s="58">
        <f t="shared" si="1"/>
        <v>0</v>
      </c>
    </row>
    <row r="53" spans="1:11" s="2" customFormat="1" ht="13.5">
      <c r="A53" s="99" t="s">
        <v>60</v>
      </c>
      <c r="B53" s="79" t="s">
        <v>57</v>
      </c>
      <c r="C53" s="10"/>
      <c r="D53" s="10"/>
      <c r="E53" s="10"/>
      <c r="F53" s="10"/>
      <c r="G53" s="10"/>
      <c r="H53" s="55" t="s">
        <v>7</v>
      </c>
      <c r="I53" s="56"/>
      <c r="J53" s="59">
        <v>100</v>
      </c>
      <c r="K53" s="58">
        <f>J53*$I53</f>
        <v>0</v>
      </c>
    </row>
    <row r="54" spans="1:11" ht="13.5">
      <c r="A54" s="99"/>
      <c r="B54" s="10"/>
      <c r="C54" s="10"/>
      <c r="D54" s="10"/>
      <c r="E54" s="10"/>
      <c r="F54" s="10"/>
      <c r="G54" s="10"/>
      <c r="H54" s="55"/>
      <c r="I54" s="56"/>
      <c r="J54" s="59"/>
      <c r="K54" s="58">
        <f>J54*$I54</f>
        <v>0</v>
      </c>
    </row>
    <row r="55" spans="1:11" ht="12.75" customHeight="1">
      <c r="A55" s="99">
        <v>405</v>
      </c>
      <c r="B55" s="10" t="s">
        <v>42</v>
      </c>
      <c r="C55" s="10"/>
      <c r="D55" s="10"/>
      <c r="E55" s="10"/>
      <c r="F55" s="10"/>
      <c r="G55" s="10"/>
      <c r="H55" s="55"/>
      <c r="I55" s="56"/>
      <c r="J55" s="59"/>
      <c r="K55" s="58">
        <f>J55*$I55</f>
        <v>0</v>
      </c>
    </row>
    <row r="56" spans="1:11" s="2" customFormat="1" ht="13.5">
      <c r="A56" s="99" t="s">
        <v>61</v>
      </c>
      <c r="B56" s="79" t="s">
        <v>56</v>
      </c>
      <c r="C56" s="10"/>
      <c r="D56" s="10"/>
      <c r="E56" s="10"/>
      <c r="F56" s="10"/>
      <c r="G56" s="10"/>
      <c r="H56" s="55" t="s">
        <v>7</v>
      </c>
      <c r="I56" s="56"/>
      <c r="J56" s="59">
        <v>1975</v>
      </c>
      <c r="K56" s="58">
        <f>J56*$I56</f>
        <v>0</v>
      </c>
    </row>
    <row r="57" spans="1:11" s="2" customFormat="1" ht="13.5">
      <c r="A57" s="99"/>
      <c r="B57" s="80"/>
      <c r="C57" s="10"/>
      <c r="D57" s="10"/>
      <c r="E57" s="10"/>
      <c r="F57" s="10"/>
      <c r="G57" s="10"/>
      <c r="H57" s="55"/>
      <c r="I57" s="56"/>
      <c r="J57" s="59"/>
      <c r="K57" s="58"/>
    </row>
    <row r="58" spans="1:11" ht="13.5">
      <c r="A58" s="99">
        <v>406</v>
      </c>
      <c r="B58" s="79" t="s">
        <v>43</v>
      </c>
      <c r="C58" s="10"/>
      <c r="D58" s="10"/>
      <c r="E58" s="10"/>
      <c r="F58" s="10"/>
      <c r="G58" s="10"/>
      <c r="H58" s="55" t="s">
        <v>7</v>
      </c>
      <c r="I58" s="56"/>
      <c r="J58" s="59">
        <v>300</v>
      </c>
      <c r="K58" s="58">
        <f>J58*$I58</f>
        <v>0</v>
      </c>
    </row>
    <row r="59" spans="1:11" s="2" customFormat="1" ht="13.5">
      <c r="A59" s="99"/>
      <c r="B59" s="80"/>
      <c r="C59" s="10"/>
      <c r="D59" s="10"/>
      <c r="E59" s="10"/>
      <c r="F59" s="10"/>
      <c r="G59" s="10"/>
      <c r="H59" s="55"/>
      <c r="I59" s="56"/>
      <c r="J59" s="59"/>
      <c r="K59" s="58"/>
    </row>
    <row r="60" spans="1:11" ht="13.5">
      <c r="A60" s="99">
        <v>407</v>
      </c>
      <c r="B60" s="81" t="s">
        <v>31</v>
      </c>
      <c r="C60" s="81"/>
      <c r="D60" s="81"/>
      <c r="E60" s="81"/>
      <c r="F60" s="81"/>
      <c r="G60" s="81"/>
      <c r="H60" s="82" t="s">
        <v>10</v>
      </c>
      <c r="I60" s="83"/>
      <c r="J60" s="59">
        <v>1</v>
      </c>
      <c r="K60" s="58">
        <f>J60*$I60</f>
        <v>0</v>
      </c>
    </row>
    <row r="61" spans="1:11" ht="14.25" thickBot="1">
      <c r="A61" s="99"/>
      <c r="B61" s="10"/>
      <c r="C61" s="10"/>
      <c r="D61" s="10"/>
      <c r="E61" s="10"/>
      <c r="F61" s="10"/>
      <c r="G61" s="10"/>
      <c r="H61" s="60"/>
      <c r="I61" s="61"/>
      <c r="J61" s="62"/>
      <c r="K61" s="63"/>
    </row>
    <row r="62" spans="1:11" ht="15" thickBot="1" thickTop="1">
      <c r="A62" s="100"/>
      <c r="B62" s="64"/>
      <c r="C62" s="65"/>
      <c r="D62" s="65"/>
      <c r="E62" s="65"/>
      <c r="F62" s="65"/>
      <c r="G62" s="66" t="s">
        <v>11</v>
      </c>
      <c r="H62" s="67"/>
      <c r="I62" s="68"/>
      <c r="J62" s="69"/>
      <c r="K62" s="70">
        <f>SUM(K41:K61)</f>
        <v>0</v>
      </c>
    </row>
    <row r="63" spans="1:11" s="2" customFormat="1" ht="14.25" thickTop="1">
      <c r="A63" s="99">
        <v>500</v>
      </c>
      <c r="B63" s="49" t="s">
        <v>49</v>
      </c>
      <c r="C63" s="50"/>
      <c r="D63" s="50"/>
      <c r="E63" s="50"/>
      <c r="F63" s="50"/>
      <c r="G63" s="50"/>
      <c r="H63" s="51"/>
      <c r="I63" s="52"/>
      <c r="J63" s="53"/>
      <c r="K63" s="54"/>
    </row>
    <row r="64" spans="1:11" s="2" customFormat="1" ht="13.5">
      <c r="A64" s="99"/>
      <c r="B64" s="71"/>
      <c r="C64" s="10"/>
      <c r="D64" s="10"/>
      <c r="E64" s="10"/>
      <c r="F64" s="10"/>
      <c r="G64" s="10"/>
      <c r="H64" s="55"/>
      <c r="I64" s="56"/>
      <c r="J64" s="57"/>
      <c r="K64" s="58"/>
    </row>
    <row r="65" spans="1:11" ht="13.5">
      <c r="A65" s="99">
        <v>501</v>
      </c>
      <c r="B65" s="10" t="s">
        <v>27</v>
      </c>
      <c r="C65" s="10"/>
      <c r="D65" s="10"/>
      <c r="E65" s="10"/>
      <c r="F65" s="10"/>
      <c r="G65" s="10"/>
      <c r="H65" s="55"/>
      <c r="I65" s="56"/>
      <c r="J65" s="59"/>
      <c r="K65" s="58">
        <f>J65*$I65</f>
        <v>0</v>
      </c>
    </row>
    <row r="66" spans="1:11" ht="13.5">
      <c r="A66" s="99" t="s">
        <v>62</v>
      </c>
      <c r="B66" s="80" t="s">
        <v>26</v>
      </c>
      <c r="C66" s="10"/>
      <c r="D66" s="10"/>
      <c r="E66" s="10"/>
      <c r="F66" s="10"/>
      <c r="G66" s="10"/>
      <c r="H66" s="55" t="s">
        <v>8</v>
      </c>
      <c r="I66" s="56"/>
      <c r="J66" s="59">
        <v>18</v>
      </c>
      <c r="K66" s="58">
        <f>J66*$I66</f>
        <v>0</v>
      </c>
    </row>
    <row r="67" spans="1:11" ht="13.5">
      <c r="A67" s="99" t="s">
        <v>63</v>
      </c>
      <c r="B67" s="80" t="s">
        <v>46</v>
      </c>
      <c r="C67" s="10"/>
      <c r="D67" s="10"/>
      <c r="E67" s="10"/>
      <c r="F67" s="10"/>
      <c r="G67" s="10"/>
      <c r="H67" s="55" t="s">
        <v>8</v>
      </c>
      <c r="I67" s="56"/>
      <c r="J67" s="59">
        <v>715</v>
      </c>
      <c r="K67" s="58">
        <f>J67*$I67</f>
        <v>0</v>
      </c>
    </row>
    <row r="68" spans="1:11" ht="12.75" customHeight="1">
      <c r="A68" s="99" t="s">
        <v>64</v>
      </c>
      <c r="B68" s="80" t="s">
        <v>47</v>
      </c>
      <c r="C68" s="10"/>
      <c r="D68" s="10"/>
      <c r="E68" s="10"/>
      <c r="F68" s="10"/>
      <c r="G68" s="10"/>
      <c r="H68" s="55" t="s">
        <v>8</v>
      </c>
      <c r="I68" s="56"/>
      <c r="J68" s="59">
        <v>230</v>
      </c>
      <c r="K68" s="58">
        <f>J68*$I68</f>
        <v>0</v>
      </c>
    </row>
    <row r="69" spans="1:11" ht="13.5">
      <c r="A69" s="99" t="s">
        <v>65</v>
      </c>
      <c r="B69" s="80" t="s">
        <v>48</v>
      </c>
      <c r="C69" s="10"/>
      <c r="D69" s="10"/>
      <c r="E69" s="10"/>
      <c r="F69" s="10"/>
      <c r="G69" s="10"/>
      <c r="H69" s="55" t="s">
        <v>8</v>
      </c>
      <c r="I69" s="56"/>
      <c r="J69" s="59">
        <v>10</v>
      </c>
      <c r="K69" s="58">
        <f>J69*$I69</f>
        <v>0</v>
      </c>
    </row>
    <row r="70" spans="1:11" s="2" customFormat="1" ht="14.25" thickBot="1">
      <c r="A70" s="99"/>
      <c r="B70" s="79"/>
      <c r="C70" s="10"/>
      <c r="D70" s="10"/>
      <c r="E70" s="10"/>
      <c r="F70" s="10"/>
      <c r="G70" s="10"/>
      <c r="H70" s="55"/>
      <c r="I70" s="56"/>
      <c r="J70" s="59"/>
      <c r="K70" s="58"/>
    </row>
    <row r="71" spans="1:11" ht="15" thickBot="1" thickTop="1">
      <c r="A71" s="100"/>
      <c r="B71" s="64"/>
      <c r="C71" s="65"/>
      <c r="D71" s="65"/>
      <c r="E71" s="65"/>
      <c r="F71" s="65"/>
      <c r="G71" s="66" t="s">
        <v>11</v>
      </c>
      <c r="H71" s="67"/>
      <c r="I71" s="68"/>
      <c r="J71" s="69"/>
      <c r="K71" s="70">
        <f>SUM(K64:K70)</f>
        <v>0</v>
      </c>
    </row>
    <row r="72" spans="1:11" s="2" customFormat="1" ht="14.25" thickTop="1">
      <c r="A72" s="99">
        <v>600</v>
      </c>
      <c r="B72" s="49" t="s">
        <v>20</v>
      </c>
      <c r="C72" s="50"/>
      <c r="D72" s="50"/>
      <c r="E72" s="50"/>
      <c r="F72" s="50"/>
      <c r="G72" s="50"/>
      <c r="H72" s="51"/>
      <c r="I72" s="52"/>
      <c r="J72" s="53"/>
      <c r="K72" s="54"/>
    </row>
    <row r="73" spans="1:11" ht="12" customHeight="1">
      <c r="A73" s="99"/>
      <c r="B73" s="84"/>
      <c r="C73" s="10"/>
      <c r="D73" s="10"/>
      <c r="E73" s="10"/>
      <c r="F73" s="10"/>
      <c r="G73" s="10"/>
      <c r="H73" s="55"/>
      <c r="I73" s="56"/>
      <c r="J73" s="59"/>
      <c r="K73" s="58"/>
    </row>
    <row r="74" spans="1:11" ht="12" customHeight="1">
      <c r="A74" s="99">
        <v>601</v>
      </c>
      <c r="B74" s="84" t="s">
        <v>100</v>
      </c>
      <c r="C74" s="10"/>
      <c r="D74" s="10"/>
      <c r="E74" s="10"/>
      <c r="F74" s="10"/>
      <c r="G74" s="10"/>
      <c r="H74" s="55" t="s">
        <v>8</v>
      </c>
      <c r="I74" s="56"/>
      <c r="J74" s="59">
        <v>20</v>
      </c>
      <c r="K74" s="58">
        <f aca="true" t="shared" si="2" ref="K74:K80">J74*$I74</f>
        <v>0</v>
      </c>
    </row>
    <row r="75" spans="1:11" ht="13.5">
      <c r="A75" s="99"/>
      <c r="B75" s="10"/>
      <c r="C75" s="10"/>
      <c r="D75" s="10"/>
      <c r="E75" s="10"/>
      <c r="F75" s="10"/>
      <c r="G75" s="10"/>
      <c r="H75" s="55"/>
      <c r="I75" s="56"/>
      <c r="J75" s="59"/>
      <c r="K75" s="58">
        <f t="shared" si="2"/>
        <v>0</v>
      </c>
    </row>
    <row r="76" spans="1:11" ht="13.5">
      <c r="A76" s="99">
        <v>602</v>
      </c>
      <c r="B76" s="195" t="s">
        <v>101</v>
      </c>
      <c r="C76" s="195"/>
      <c r="D76" s="195"/>
      <c r="E76" s="195"/>
      <c r="F76" s="195"/>
      <c r="G76" s="196"/>
      <c r="H76" s="55"/>
      <c r="I76" s="56"/>
      <c r="J76" s="59"/>
      <c r="K76" s="58">
        <f t="shared" si="2"/>
        <v>0</v>
      </c>
    </row>
    <row r="77" spans="1:11" ht="12.75" customHeight="1">
      <c r="A77" s="99" t="s">
        <v>66</v>
      </c>
      <c r="B77" s="197" t="s">
        <v>50</v>
      </c>
      <c r="C77" s="198"/>
      <c r="D77" s="198"/>
      <c r="E77" s="198"/>
      <c r="F77" s="198"/>
      <c r="G77" s="199"/>
      <c r="H77" s="55" t="s">
        <v>14</v>
      </c>
      <c r="I77" s="85"/>
      <c r="J77" s="59">
        <v>1</v>
      </c>
      <c r="K77" s="58">
        <f t="shared" si="2"/>
        <v>0</v>
      </c>
    </row>
    <row r="78" spans="1:11" ht="12.75" customHeight="1">
      <c r="A78" s="99"/>
      <c r="B78" s="84"/>
      <c r="C78" s="10"/>
      <c r="D78" s="10"/>
      <c r="E78" s="10"/>
      <c r="F78" s="10"/>
      <c r="G78" s="10"/>
      <c r="H78" s="55"/>
      <c r="I78" s="56"/>
      <c r="J78" s="59"/>
      <c r="K78" s="58">
        <f t="shared" si="2"/>
        <v>0</v>
      </c>
    </row>
    <row r="79" spans="1:11" ht="12.75" customHeight="1">
      <c r="A79" s="99">
        <v>603</v>
      </c>
      <c r="B79" s="79" t="s">
        <v>102</v>
      </c>
      <c r="C79" s="10"/>
      <c r="D79" s="10"/>
      <c r="E79" s="10"/>
      <c r="F79" s="10"/>
      <c r="G79" s="10"/>
      <c r="H79" s="55"/>
      <c r="I79" s="56"/>
      <c r="J79" s="59"/>
      <c r="K79" s="58">
        <f t="shared" si="2"/>
        <v>0</v>
      </c>
    </row>
    <row r="80" spans="1:11" ht="13.5">
      <c r="A80" s="99" t="s">
        <v>67</v>
      </c>
      <c r="B80" s="84" t="s">
        <v>51</v>
      </c>
      <c r="C80" s="10"/>
      <c r="D80" s="10"/>
      <c r="E80" s="10"/>
      <c r="F80" s="10"/>
      <c r="G80" s="10"/>
      <c r="H80" s="55" t="s">
        <v>14</v>
      </c>
      <c r="I80" s="56"/>
      <c r="J80" s="59">
        <v>1</v>
      </c>
      <c r="K80" s="58">
        <f t="shared" si="2"/>
        <v>0</v>
      </c>
    </row>
    <row r="81" spans="1:11" ht="12.75" customHeight="1">
      <c r="A81" s="99"/>
      <c r="B81" s="84"/>
      <c r="C81" s="10"/>
      <c r="D81" s="10"/>
      <c r="E81" s="10"/>
      <c r="F81" s="10"/>
      <c r="G81" s="10"/>
      <c r="H81" s="55"/>
      <c r="I81" s="56"/>
      <c r="J81" s="59"/>
      <c r="K81" s="58"/>
    </row>
    <row r="82" spans="1:11" ht="12.75" customHeight="1">
      <c r="A82" s="99">
        <v>604</v>
      </c>
      <c r="B82" s="84" t="s">
        <v>68</v>
      </c>
      <c r="C82" s="10"/>
      <c r="D82" s="10"/>
      <c r="E82" s="10"/>
      <c r="F82" s="10"/>
      <c r="G82" s="10"/>
      <c r="H82" s="55" t="s">
        <v>8</v>
      </c>
      <c r="I82" s="56"/>
      <c r="J82" s="59">
        <v>10</v>
      </c>
      <c r="K82" s="58">
        <f>J82*$I82</f>
        <v>0</v>
      </c>
    </row>
    <row r="83" spans="1:11" ht="14.25" thickBot="1">
      <c r="A83" s="102"/>
      <c r="B83" s="86"/>
      <c r="C83" s="86"/>
      <c r="D83" s="86"/>
      <c r="E83" s="86"/>
      <c r="F83" s="86"/>
      <c r="G83" s="86"/>
      <c r="H83" s="87"/>
      <c r="I83" s="61"/>
      <c r="J83" s="88"/>
      <c r="K83" s="89"/>
    </row>
    <row r="84" spans="1:11" ht="15" thickBot="1" thickTop="1">
      <c r="A84" s="100"/>
      <c r="B84" s="64"/>
      <c r="C84" s="65"/>
      <c r="D84" s="65"/>
      <c r="E84" s="65"/>
      <c r="F84" s="65"/>
      <c r="G84" s="66" t="s">
        <v>11</v>
      </c>
      <c r="H84" s="67"/>
      <c r="I84" s="68"/>
      <c r="J84" s="69"/>
      <c r="K84" s="70">
        <f>SUM(K73:K83)</f>
        <v>0</v>
      </c>
    </row>
    <row r="85" spans="1:11" ht="14.25" thickTop="1">
      <c r="A85" s="99">
        <v>700</v>
      </c>
      <c r="B85" s="71" t="s">
        <v>13</v>
      </c>
      <c r="C85" s="10"/>
      <c r="D85" s="10"/>
      <c r="E85" s="10"/>
      <c r="F85" s="10"/>
      <c r="G85" s="10"/>
      <c r="H85" s="55"/>
      <c r="I85" s="56"/>
      <c r="J85" s="57"/>
      <c r="K85" s="58"/>
    </row>
    <row r="86" spans="1:11" ht="13.5">
      <c r="A86" s="99"/>
      <c r="B86" s="78"/>
      <c r="C86" s="10"/>
      <c r="D86" s="10"/>
      <c r="E86" s="10"/>
      <c r="F86" s="10"/>
      <c r="G86" s="10"/>
      <c r="H86" s="55"/>
      <c r="I86" s="56"/>
      <c r="J86" s="59"/>
      <c r="K86" s="58"/>
    </row>
    <row r="87" spans="1:11" ht="27" customHeight="1">
      <c r="A87" s="99">
        <v>701</v>
      </c>
      <c r="B87" s="200" t="s">
        <v>53</v>
      </c>
      <c r="C87" s="195"/>
      <c r="D87" s="195"/>
      <c r="E87" s="195"/>
      <c r="F87" s="195"/>
      <c r="G87" s="196"/>
      <c r="H87" s="55"/>
      <c r="I87" s="56"/>
      <c r="J87" s="57"/>
      <c r="K87" s="58"/>
    </row>
    <row r="88" spans="1:11" ht="13.5">
      <c r="A88" s="103" t="s">
        <v>69</v>
      </c>
      <c r="B88" s="90" t="s">
        <v>54</v>
      </c>
      <c r="C88" s="10"/>
      <c r="D88" s="10"/>
      <c r="E88" s="10"/>
      <c r="F88" s="10"/>
      <c r="G88" s="10"/>
      <c r="H88" s="55" t="s">
        <v>8</v>
      </c>
      <c r="I88" s="56"/>
      <c r="J88" s="59">
        <v>4</v>
      </c>
      <c r="K88" s="58">
        <f>J88*$I88</f>
        <v>0</v>
      </c>
    </row>
    <row r="89" spans="1:11" ht="13.5">
      <c r="A89" s="103" t="s">
        <v>70</v>
      </c>
      <c r="B89" s="90" t="s">
        <v>52</v>
      </c>
      <c r="C89" s="10"/>
      <c r="D89" s="10"/>
      <c r="E89" s="10"/>
      <c r="F89" s="10"/>
      <c r="G89" s="10"/>
      <c r="H89" s="55" t="s">
        <v>8</v>
      </c>
      <c r="I89" s="56"/>
      <c r="J89" s="59">
        <v>85</v>
      </c>
      <c r="K89" s="58">
        <f>J89*$I89</f>
        <v>0</v>
      </c>
    </row>
    <row r="90" spans="1:11" ht="13.5">
      <c r="A90" s="99"/>
      <c r="B90" s="10"/>
      <c r="C90" s="10"/>
      <c r="D90" s="10"/>
      <c r="E90" s="10"/>
      <c r="F90" s="10"/>
      <c r="G90" s="10"/>
      <c r="H90" s="55"/>
      <c r="I90" s="56"/>
      <c r="J90" s="57"/>
      <c r="K90" s="58"/>
    </row>
    <row r="91" spans="1:11" s="2" customFormat="1" ht="24.75" customHeight="1">
      <c r="A91" s="99">
        <v>702</v>
      </c>
      <c r="B91" s="200" t="s">
        <v>124</v>
      </c>
      <c r="C91" s="195"/>
      <c r="D91" s="195"/>
      <c r="E91" s="195"/>
      <c r="F91" s="195"/>
      <c r="G91" s="196"/>
      <c r="H91" s="55" t="s">
        <v>14</v>
      </c>
      <c r="I91" s="56"/>
      <c r="J91" s="59">
        <v>5</v>
      </c>
      <c r="K91" s="58">
        <f>J91*$I91</f>
        <v>0</v>
      </c>
    </row>
    <row r="92" spans="1:11" ht="13.5">
      <c r="A92" s="99"/>
      <c r="B92" s="10"/>
      <c r="C92" s="10"/>
      <c r="D92" s="10"/>
      <c r="E92" s="10"/>
      <c r="F92" s="10"/>
      <c r="G92" s="10"/>
      <c r="H92" s="55"/>
      <c r="I92" s="56"/>
      <c r="J92" s="57"/>
      <c r="K92" s="58"/>
    </row>
    <row r="93" spans="1:11" s="2" customFormat="1" ht="13.5">
      <c r="A93" s="99">
        <v>703</v>
      </c>
      <c r="B93" s="10" t="s">
        <v>55</v>
      </c>
      <c r="C93" s="10"/>
      <c r="D93" s="10"/>
      <c r="E93" s="10"/>
      <c r="F93" s="10"/>
      <c r="G93" s="10"/>
      <c r="H93" s="55" t="s">
        <v>14</v>
      </c>
      <c r="I93" s="56"/>
      <c r="J93" s="59">
        <v>2</v>
      </c>
      <c r="K93" s="58">
        <f>J93*$I93</f>
        <v>0</v>
      </c>
    </row>
    <row r="94" spans="1:11" s="2" customFormat="1" ht="13.5">
      <c r="A94" s="99"/>
      <c r="B94" s="10"/>
      <c r="C94" s="10"/>
      <c r="D94" s="10"/>
      <c r="E94" s="10"/>
      <c r="F94" s="10"/>
      <c r="G94" s="10"/>
      <c r="H94" s="55"/>
      <c r="I94" s="56"/>
      <c r="J94" s="57"/>
      <c r="K94" s="58"/>
    </row>
    <row r="95" spans="1:11" ht="13.5">
      <c r="A95" s="99">
        <v>704</v>
      </c>
      <c r="B95" s="10" t="s">
        <v>15</v>
      </c>
      <c r="C95" s="10"/>
      <c r="D95" s="10"/>
      <c r="E95" s="10"/>
      <c r="F95" s="10"/>
      <c r="G95" s="10"/>
      <c r="H95" s="55" t="s">
        <v>14</v>
      </c>
      <c r="I95" s="56"/>
      <c r="J95" s="59">
        <v>1</v>
      </c>
      <c r="K95" s="58">
        <f>J95*$I95</f>
        <v>0</v>
      </c>
    </row>
    <row r="96" spans="1:11" ht="13.5">
      <c r="A96" s="99"/>
      <c r="B96" s="10"/>
      <c r="C96" s="10"/>
      <c r="D96" s="10"/>
      <c r="E96" s="10"/>
      <c r="F96" s="10"/>
      <c r="G96" s="10"/>
      <c r="H96" s="55"/>
      <c r="I96" s="56"/>
      <c r="J96" s="57"/>
      <c r="K96" s="58"/>
    </row>
    <row r="97" spans="1:11" s="2" customFormat="1" ht="13.5">
      <c r="A97" s="99">
        <v>705</v>
      </c>
      <c r="B97" s="10" t="s">
        <v>111</v>
      </c>
      <c r="C97" s="10"/>
      <c r="D97" s="10"/>
      <c r="E97" s="10"/>
      <c r="F97" s="10"/>
      <c r="G97" s="10"/>
      <c r="H97" s="55" t="s">
        <v>9</v>
      </c>
      <c r="I97" s="56"/>
      <c r="J97" s="59">
        <v>10</v>
      </c>
      <c r="K97" s="58">
        <f>J97*$I97</f>
        <v>0</v>
      </c>
    </row>
    <row r="98" spans="1:11" ht="13.5">
      <c r="A98" s="99"/>
      <c r="B98" s="10"/>
      <c r="C98" s="10"/>
      <c r="D98" s="10"/>
      <c r="E98" s="10"/>
      <c r="F98" s="10"/>
      <c r="G98" s="10"/>
      <c r="H98" s="55"/>
      <c r="I98" s="56"/>
      <c r="J98" s="57"/>
      <c r="K98" s="58"/>
    </row>
    <row r="99" spans="1:11" s="2" customFormat="1" ht="13.5">
      <c r="A99" s="99">
        <v>706</v>
      </c>
      <c r="B99" s="10" t="s">
        <v>112</v>
      </c>
      <c r="C99" s="10"/>
      <c r="D99" s="10"/>
      <c r="E99" s="10"/>
      <c r="F99" s="10"/>
      <c r="G99" s="10"/>
      <c r="H99" s="55" t="s">
        <v>9</v>
      </c>
      <c r="I99" s="56"/>
      <c r="J99" s="59">
        <v>30</v>
      </c>
      <c r="K99" s="58">
        <f>J99*$I99</f>
        <v>0</v>
      </c>
    </row>
    <row r="100" spans="1:11" ht="14.25" thickBot="1">
      <c r="A100" s="102"/>
      <c r="B100" s="86"/>
      <c r="C100" s="86"/>
      <c r="D100" s="86"/>
      <c r="E100" s="86"/>
      <c r="F100" s="86"/>
      <c r="G100" s="86"/>
      <c r="H100" s="87"/>
      <c r="I100" s="61"/>
      <c r="J100" s="88"/>
      <c r="K100" s="89"/>
    </row>
    <row r="101" spans="1:11" ht="15" thickBot="1" thickTop="1">
      <c r="A101" s="100"/>
      <c r="B101" s="64"/>
      <c r="C101" s="65"/>
      <c r="D101" s="65"/>
      <c r="E101" s="65"/>
      <c r="F101" s="65"/>
      <c r="G101" s="66" t="s">
        <v>11</v>
      </c>
      <c r="H101" s="67"/>
      <c r="I101" s="91"/>
      <c r="J101" s="69"/>
      <c r="K101" s="70">
        <f>SUM(K87:K100)</f>
        <v>0</v>
      </c>
    </row>
    <row r="102" spans="1:11" ht="14.25" thickTop="1">
      <c r="A102" s="151">
        <v>800</v>
      </c>
      <c r="B102" s="71" t="s">
        <v>104</v>
      </c>
      <c r="C102" s="10"/>
      <c r="D102" s="10"/>
      <c r="E102" s="10"/>
      <c r="F102" s="10"/>
      <c r="G102" s="10"/>
      <c r="H102" s="55"/>
      <c r="I102" s="56"/>
      <c r="J102" s="57"/>
      <c r="K102" s="58"/>
    </row>
    <row r="103" spans="1:11" ht="13.5">
      <c r="A103" s="151"/>
      <c r="B103" s="78"/>
      <c r="C103" s="10"/>
      <c r="D103" s="10"/>
      <c r="E103" s="10"/>
      <c r="F103" s="10"/>
      <c r="G103" s="10"/>
      <c r="H103" s="55"/>
      <c r="I103" s="56"/>
      <c r="J103" s="59"/>
      <c r="K103" s="58"/>
    </row>
    <row r="104" spans="1:11" ht="39.75" customHeight="1">
      <c r="A104" s="151">
        <v>801</v>
      </c>
      <c r="B104" s="200" t="s">
        <v>125</v>
      </c>
      <c r="C104" s="195"/>
      <c r="D104" s="195"/>
      <c r="E104" s="195"/>
      <c r="F104" s="195"/>
      <c r="G104" s="196"/>
      <c r="H104" s="55"/>
      <c r="I104" s="56"/>
      <c r="J104" s="57"/>
      <c r="K104" s="58"/>
    </row>
    <row r="105" spans="1:11" ht="13.5">
      <c r="A105" s="152" t="s">
        <v>109</v>
      </c>
      <c r="B105" s="90" t="s">
        <v>114</v>
      </c>
      <c r="C105" s="10"/>
      <c r="D105" s="10"/>
      <c r="E105" s="10"/>
      <c r="F105" s="10"/>
      <c r="G105" s="10"/>
      <c r="H105" s="55" t="s">
        <v>8</v>
      </c>
      <c r="I105" s="56"/>
      <c r="J105" s="59">
        <v>50</v>
      </c>
      <c r="K105" s="58">
        <f>J105*$I105</f>
        <v>0</v>
      </c>
    </row>
    <row r="106" spans="1:11" ht="13.5">
      <c r="A106" s="152" t="s">
        <v>110</v>
      </c>
      <c r="B106" s="90" t="s">
        <v>105</v>
      </c>
      <c r="C106" s="10"/>
      <c r="D106" s="10"/>
      <c r="E106" s="10"/>
      <c r="F106" s="10"/>
      <c r="G106" s="10"/>
      <c r="H106" s="55" t="s">
        <v>8</v>
      </c>
      <c r="I106" s="56"/>
      <c r="J106" s="59">
        <v>40</v>
      </c>
      <c r="K106" s="58">
        <f>J106*$I106</f>
        <v>0</v>
      </c>
    </row>
    <row r="107" spans="1:11" ht="13.5">
      <c r="A107" s="151"/>
      <c r="B107" s="10"/>
      <c r="C107" s="10"/>
      <c r="D107" s="10"/>
      <c r="E107" s="10"/>
      <c r="F107" s="10"/>
      <c r="G107" s="10"/>
      <c r="H107" s="55"/>
      <c r="I107" s="56"/>
      <c r="J107" s="57"/>
      <c r="K107" s="58"/>
    </row>
    <row r="108" spans="1:11" s="2" customFormat="1" ht="13.5">
      <c r="A108" s="151">
        <v>802</v>
      </c>
      <c r="B108" s="10" t="s">
        <v>106</v>
      </c>
      <c r="C108" s="10"/>
      <c r="D108" s="10"/>
      <c r="E108" s="10"/>
      <c r="F108" s="10"/>
      <c r="G108" s="10"/>
      <c r="H108" s="55" t="s">
        <v>14</v>
      </c>
      <c r="I108" s="56"/>
      <c r="J108" s="59">
        <v>4</v>
      </c>
      <c r="K108" s="58">
        <f>J108*$I108</f>
        <v>0</v>
      </c>
    </row>
    <row r="109" spans="1:11" ht="13.5">
      <c r="A109" s="151"/>
      <c r="B109" s="10"/>
      <c r="C109" s="10"/>
      <c r="D109" s="10"/>
      <c r="E109" s="10"/>
      <c r="F109" s="10"/>
      <c r="G109" s="10"/>
      <c r="H109" s="55"/>
      <c r="I109" s="56"/>
      <c r="J109" s="57"/>
      <c r="K109" s="58"/>
    </row>
    <row r="110" spans="1:11" s="2" customFormat="1" ht="13.5">
      <c r="A110" s="151">
        <v>803</v>
      </c>
      <c r="B110" s="10" t="s">
        <v>126</v>
      </c>
      <c r="C110" s="10"/>
      <c r="D110" s="10"/>
      <c r="E110" s="10"/>
      <c r="F110" s="10"/>
      <c r="G110" s="10"/>
      <c r="H110" s="55" t="s">
        <v>14</v>
      </c>
      <c r="I110" s="56"/>
      <c r="J110" s="59">
        <v>1</v>
      </c>
      <c r="K110" s="58">
        <f>J110*$I110</f>
        <v>0</v>
      </c>
    </row>
    <row r="111" spans="1:11" ht="13.5">
      <c r="A111" s="151"/>
      <c r="B111" s="10"/>
      <c r="C111" s="10"/>
      <c r="D111" s="10"/>
      <c r="E111" s="10"/>
      <c r="F111" s="10"/>
      <c r="G111" s="10"/>
      <c r="H111" s="55"/>
      <c r="I111" s="56"/>
      <c r="J111" s="57"/>
      <c r="K111" s="58"/>
    </row>
    <row r="112" spans="1:11" s="2" customFormat="1" ht="13.5">
      <c r="A112" s="151">
        <v>804</v>
      </c>
      <c r="B112" s="10" t="s">
        <v>107</v>
      </c>
      <c r="C112" s="10"/>
      <c r="D112" s="10"/>
      <c r="E112" s="10"/>
      <c r="F112" s="10"/>
      <c r="G112" s="10"/>
      <c r="H112" s="55" t="s">
        <v>29</v>
      </c>
      <c r="I112" s="56"/>
      <c r="J112" s="59">
        <v>1</v>
      </c>
      <c r="K112" s="58">
        <f>J112*$I112</f>
        <v>0</v>
      </c>
    </row>
    <row r="113" spans="1:11" s="2" customFormat="1" ht="13.5">
      <c r="A113" s="151"/>
      <c r="B113" s="10"/>
      <c r="C113" s="10"/>
      <c r="D113" s="10"/>
      <c r="E113" s="10"/>
      <c r="F113" s="10"/>
      <c r="G113" s="10"/>
      <c r="H113" s="55"/>
      <c r="I113" s="56"/>
      <c r="J113" s="57"/>
      <c r="K113" s="58"/>
    </row>
    <row r="114" spans="1:11" ht="13.5">
      <c r="A114" s="151">
        <v>805</v>
      </c>
      <c r="B114" s="10" t="s">
        <v>108</v>
      </c>
      <c r="C114" s="10"/>
      <c r="D114" s="10"/>
      <c r="E114" s="10"/>
      <c r="F114" s="10"/>
      <c r="G114" s="10"/>
      <c r="H114" s="55" t="s">
        <v>14</v>
      </c>
      <c r="I114" s="56"/>
      <c r="J114" s="59">
        <v>1</v>
      </c>
      <c r="K114" s="58">
        <f>J114*$I114</f>
        <v>0</v>
      </c>
    </row>
    <row r="115" spans="1:11" ht="14.25" thickBot="1">
      <c r="A115" s="153"/>
      <c r="B115" s="86"/>
      <c r="C115" s="86"/>
      <c r="D115" s="86"/>
      <c r="E115" s="86"/>
      <c r="F115" s="86"/>
      <c r="G115" s="86"/>
      <c r="H115" s="87"/>
      <c r="I115" s="61"/>
      <c r="J115" s="88"/>
      <c r="K115" s="89"/>
    </row>
    <row r="116" spans="1:11" ht="15" thickBot="1" thickTop="1">
      <c r="A116" s="154"/>
      <c r="B116" s="64"/>
      <c r="C116" s="65"/>
      <c r="D116" s="65"/>
      <c r="E116" s="65"/>
      <c r="F116" s="65"/>
      <c r="G116" s="66" t="s">
        <v>11</v>
      </c>
      <c r="H116" s="67"/>
      <c r="I116" s="91"/>
      <c r="J116" s="69"/>
      <c r="K116" s="70">
        <f>SUM(K104:K115)</f>
        <v>0</v>
      </c>
    </row>
    <row r="117" spans="1:11" ht="10.5" customHeight="1" thickBot="1" thickTop="1">
      <c r="A117" s="92"/>
      <c r="B117" s="92"/>
      <c r="C117" s="92"/>
      <c r="D117" s="92"/>
      <c r="E117" s="92"/>
      <c r="F117" s="92"/>
      <c r="G117" s="92"/>
      <c r="H117" s="93"/>
      <c r="I117" s="94"/>
      <c r="J117" s="92"/>
      <c r="K117" s="92"/>
    </row>
    <row r="118" spans="1:11" ht="14.25" thickBot="1" thickTop="1">
      <c r="A118" s="36"/>
      <c r="B118" s="37"/>
      <c r="C118" s="38"/>
      <c r="D118" s="38"/>
      <c r="E118" s="38"/>
      <c r="F118" s="38"/>
      <c r="G118" s="39" t="s">
        <v>30</v>
      </c>
      <c r="H118" s="40"/>
      <c r="I118" s="43"/>
      <c r="J118" s="41"/>
      <c r="K118" s="42">
        <f>K101+K84+K71+K62+K39+K26+K17+K116</f>
        <v>0</v>
      </c>
    </row>
    <row r="119" ht="13.5" thickTop="1">
      <c r="K119" s="7"/>
    </row>
    <row r="120" ht="12.75">
      <c r="K120" s="6"/>
    </row>
  </sheetData>
  <sheetProtection/>
  <mergeCells count="18">
    <mergeCell ref="B104:G104"/>
    <mergeCell ref="A5:K5"/>
    <mergeCell ref="B32:G32"/>
    <mergeCell ref="B20:G20"/>
    <mergeCell ref="B8:G8"/>
    <mergeCell ref="B77:G77"/>
    <mergeCell ref="B87:G87"/>
    <mergeCell ref="B44:G44"/>
    <mergeCell ref="B91:G91"/>
    <mergeCell ref="A1:K1"/>
    <mergeCell ref="A3:K3"/>
    <mergeCell ref="J7:K7"/>
    <mergeCell ref="B76:G76"/>
    <mergeCell ref="B42:G42"/>
    <mergeCell ref="B46:G46"/>
    <mergeCell ref="B47:G47"/>
    <mergeCell ref="B48:G48"/>
    <mergeCell ref="B43:G4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4" r:id="rId3"/>
  <headerFooter alignWithMargins="0">
    <oddHeader>&amp;LCommune de Lignan sur Orb&amp;CExtension Cimetière&amp;RDCE</oddHeader>
    <oddFooter>&amp;L&amp;G&amp;C&amp;P/&amp;N&amp;RDécembre 2017</oddFooter>
  </headerFooter>
  <rowBreaks count="1" manualBreakCount="1">
    <brk id="71" max="10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showZeros="0" view="pageBreakPreview" zoomScale="69" zoomScaleSheetLayoutView="69" zoomScalePageLayoutView="0" workbookViewId="0" topLeftCell="A1">
      <selection activeCell="L23" sqref="L23"/>
    </sheetView>
  </sheetViews>
  <sheetFormatPr defaultColWidth="11.421875" defaultRowHeight="12.75"/>
  <cols>
    <col min="1" max="3" width="17.140625" style="1" customWidth="1"/>
    <col min="4" max="4" width="44.28125" style="1" customWidth="1"/>
    <col min="5" max="5" width="24.00390625" style="1" customWidth="1"/>
    <col min="6" max="16384" width="11.421875" style="1" customWidth="1"/>
  </cols>
  <sheetData>
    <row r="1" spans="1:5" ht="19.5" customHeight="1">
      <c r="A1" s="191" t="s">
        <v>33</v>
      </c>
      <c r="B1" s="191"/>
      <c r="C1" s="191"/>
      <c r="D1" s="191"/>
      <c r="E1" s="191"/>
    </row>
    <row r="2" spans="1:5" ht="12.75">
      <c r="A2" s="32"/>
      <c r="B2" s="32"/>
      <c r="C2" s="32"/>
      <c r="D2" s="32"/>
      <c r="E2" s="32"/>
    </row>
    <row r="3" spans="1:5" ht="20.25" customHeight="1">
      <c r="A3" s="192" t="s">
        <v>34</v>
      </c>
      <c r="B3" s="192"/>
      <c r="C3" s="192"/>
      <c r="D3" s="192"/>
      <c r="E3" s="192"/>
    </row>
    <row r="4" spans="1:5" ht="12" customHeight="1">
      <c r="A4" s="32"/>
      <c r="B4" s="32"/>
      <c r="C4" s="35"/>
      <c r="D4" s="35"/>
      <c r="E4" s="35"/>
    </row>
    <row r="5" spans="1:5" ht="14.25" customHeight="1">
      <c r="A5" s="8"/>
      <c r="B5" s="9"/>
      <c r="C5" s="9"/>
      <c r="D5" s="9"/>
      <c r="E5" s="9"/>
    </row>
    <row r="6" spans="1:5" ht="19.5" customHeight="1">
      <c r="A6" s="204" t="s">
        <v>36</v>
      </c>
      <c r="B6" s="204"/>
      <c r="C6" s="204"/>
      <c r="D6" s="204"/>
      <c r="E6" s="204"/>
    </row>
    <row r="7" spans="1:5" s="2" customFormat="1" ht="13.5" thickBot="1">
      <c r="A7" s="10"/>
      <c r="B7" s="10"/>
      <c r="C7" s="11"/>
      <c r="D7" s="10"/>
      <c r="E7" s="10"/>
    </row>
    <row r="8" spans="1:5" s="2" customFormat="1" ht="49.5" customHeight="1" thickBot="1" thickTop="1">
      <c r="A8" s="111"/>
      <c r="B8" s="112"/>
      <c r="C8" s="67"/>
      <c r="D8" s="112"/>
      <c r="E8" s="12" t="str">
        <f>Extension!J7</f>
        <v>Extension Cimetière</v>
      </c>
    </row>
    <row r="9" spans="1:5" ht="34.5" customHeight="1" thickBot="1" thickTop="1">
      <c r="A9" s="13" t="s">
        <v>16</v>
      </c>
      <c r="B9" s="14"/>
      <c r="C9" s="14"/>
      <c r="D9" s="14"/>
      <c r="E9" s="12" t="s">
        <v>17</v>
      </c>
    </row>
    <row r="10" spans="1:5" ht="24.75" customHeight="1" thickTop="1">
      <c r="A10" s="15"/>
      <c r="B10" s="16"/>
      <c r="C10" s="17"/>
      <c r="D10" s="17"/>
      <c r="E10" s="18"/>
    </row>
    <row r="11" spans="1:5" ht="24.75" customHeight="1">
      <c r="A11" s="28" t="str">
        <f>Extension!B9</f>
        <v>Installation de chantier</v>
      </c>
      <c r="B11" s="19"/>
      <c r="C11" s="20"/>
      <c r="D11" s="21"/>
      <c r="E11" s="30">
        <f>Extension!K17</f>
        <v>0</v>
      </c>
    </row>
    <row r="12" spans="1:5" ht="24.75" customHeight="1">
      <c r="A12" s="29" t="str">
        <f>Extension!B18</f>
        <v>Travaux préparatoires</v>
      </c>
      <c r="B12" s="22"/>
      <c r="C12" s="23"/>
      <c r="D12" s="23"/>
      <c r="E12" s="31">
        <f>Extension!K26</f>
        <v>0</v>
      </c>
    </row>
    <row r="13" spans="1:5" ht="24.75" customHeight="1">
      <c r="A13" s="29" t="str">
        <f>Extension!B27</f>
        <v>Terrassements</v>
      </c>
      <c r="B13" s="22"/>
      <c r="C13" s="23"/>
      <c r="D13" s="23"/>
      <c r="E13" s="31">
        <f>Extension!K39</f>
        <v>0</v>
      </c>
    </row>
    <row r="14" spans="1:5" ht="24.75" customHeight="1">
      <c r="A14" s="29" t="str">
        <f>Extension!B40</f>
        <v>Allées, parkings et accès extérieurs</v>
      </c>
      <c r="B14" s="22"/>
      <c r="C14" s="23"/>
      <c r="D14" s="23"/>
      <c r="E14" s="31">
        <f>Extension!K62</f>
        <v>0</v>
      </c>
    </row>
    <row r="15" spans="1:5" ht="24.75" customHeight="1">
      <c r="A15" s="29" t="str">
        <f>Extension!B63</f>
        <v>Bordures béton </v>
      </c>
      <c r="B15" s="22"/>
      <c r="C15" s="23"/>
      <c r="D15" s="23"/>
      <c r="E15" s="31">
        <f>Extension!K71</f>
        <v>0</v>
      </c>
    </row>
    <row r="16" spans="1:5" ht="24.75" customHeight="1">
      <c r="A16" s="29" t="str">
        <f>Extension!B72</f>
        <v>Signalisation</v>
      </c>
      <c r="B16" s="22"/>
      <c r="C16" s="23"/>
      <c r="D16" s="23"/>
      <c r="E16" s="31">
        <f>Extension!K84</f>
        <v>0</v>
      </c>
    </row>
    <row r="17" spans="1:5" ht="24.75" customHeight="1">
      <c r="A17" s="29" t="str">
        <f>Extension!B85</f>
        <v>Assainissement pluvial</v>
      </c>
      <c r="B17" s="22"/>
      <c r="C17" s="23"/>
      <c r="D17" s="23"/>
      <c r="E17" s="31">
        <f>Extension!K101</f>
        <v>0</v>
      </c>
    </row>
    <row r="18" spans="1:5" ht="24.75" customHeight="1">
      <c r="A18" s="29" t="str">
        <f>Extension!B102</f>
        <v>Réseau alimentation fontaine AEP (réseau BRL)</v>
      </c>
      <c r="B18" s="22"/>
      <c r="C18" s="23"/>
      <c r="D18" s="23"/>
      <c r="E18" s="31">
        <f>Extension!K116</f>
        <v>0</v>
      </c>
    </row>
    <row r="19" spans="1:5" ht="24.75" customHeight="1" thickBot="1">
      <c r="A19" s="24"/>
      <c r="B19" s="25"/>
      <c r="C19" s="26"/>
      <c r="D19" s="26"/>
      <c r="E19" s="27"/>
    </row>
    <row r="20" spans="1:5" ht="15" thickBot="1" thickTop="1">
      <c r="A20" s="105"/>
      <c r="B20" s="10"/>
      <c r="C20" s="10"/>
      <c r="D20" s="10"/>
      <c r="E20" s="10"/>
    </row>
    <row r="21" spans="1:5" ht="24.75" customHeight="1" thickBot="1" thickTop="1">
      <c r="A21" s="109"/>
      <c r="B21" s="110"/>
      <c r="C21" s="110"/>
      <c r="D21" s="113" t="s">
        <v>37</v>
      </c>
      <c r="E21" s="114">
        <f>SUM(E11:E20)</f>
        <v>0</v>
      </c>
    </row>
    <row r="22" spans="1:5" ht="24.75" customHeight="1" thickBot="1" thickTop="1">
      <c r="A22" s="111"/>
      <c r="B22" s="112"/>
      <c r="C22" s="112"/>
      <c r="D22" s="113" t="s">
        <v>18</v>
      </c>
      <c r="E22" s="115">
        <f>E21*0.2</f>
        <v>0</v>
      </c>
    </row>
    <row r="23" spans="1:5" ht="24.75" customHeight="1" thickBot="1" thickTop="1">
      <c r="A23" s="111"/>
      <c r="B23" s="112"/>
      <c r="C23" s="112"/>
      <c r="D23" s="113" t="s">
        <v>19</v>
      </c>
      <c r="E23" s="115">
        <f>SUM(E21:E22)</f>
        <v>0</v>
      </c>
    </row>
    <row r="24" spans="1:5" ht="13.5" thickTop="1">
      <c r="A24" s="106"/>
      <c r="B24" s="2"/>
      <c r="C24" s="2"/>
      <c r="D24" s="2"/>
      <c r="E24" s="2"/>
    </row>
    <row r="25" spans="1:5" ht="12.75">
      <c r="A25" s="106"/>
      <c r="B25" s="2"/>
      <c r="C25" s="2"/>
      <c r="D25" s="2"/>
      <c r="E25" s="2"/>
    </row>
    <row r="26" spans="1:5" ht="12.75">
      <c r="A26" s="106"/>
      <c r="B26" s="2"/>
      <c r="C26" s="2"/>
      <c r="D26" s="2"/>
      <c r="E26" s="2"/>
    </row>
    <row r="27" spans="1:5" ht="12.75">
      <c r="A27" s="106"/>
      <c r="B27" s="2"/>
      <c r="C27" s="2"/>
      <c r="D27" s="2"/>
      <c r="E27" s="2"/>
    </row>
    <row r="28" spans="1:5" ht="12.75">
      <c r="A28" s="106"/>
      <c r="B28" s="2"/>
      <c r="C28" s="2"/>
      <c r="D28" s="2"/>
      <c r="E28" s="2"/>
    </row>
    <row r="29" spans="1:5" ht="12.75">
      <c r="A29" s="106"/>
      <c r="B29" s="2"/>
      <c r="C29" s="2"/>
      <c r="D29" s="2"/>
      <c r="E29" s="2"/>
    </row>
    <row r="30" spans="1:5" ht="12.75">
      <c r="A30" s="106"/>
      <c r="B30" s="2"/>
      <c r="C30" s="2"/>
      <c r="D30" s="2"/>
      <c r="E30" s="2"/>
    </row>
    <row r="31" spans="1:5" ht="12.75">
      <c r="A31" s="106"/>
      <c r="B31" s="2"/>
      <c r="C31" s="2"/>
      <c r="D31" s="2"/>
      <c r="E31" s="2"/>
    </row>
    <row r="32" spans="1:5" ht="12.75">
      <c r="A32" s="106"/>
      <c r="B32" s="2"/>
      <c r="C32" s="2"/>
      <c r="D32" s="2"/>
      <c r="E32" s="2"/>
    </row>
    <row r="33" spans="1:5" ht="12.75">
      <c r="A33" s="106"/>
      <c r="B33" s="2"/>
      <c r="C33" s="2"/>
      <c r="D33" s="2"/>
      <c r="E33" s="2"/>
    </row>
    <row r="34" spans="1:5" ht="12.75">
      <c r="A34" s="106"/>
      <c r="B34" s="2"/>
      <c r="C34" s="2"/>
      <c r="D34" s="2"/>
      <c r="E34" s="2"/>
    </row>
    <row r="35" spans="1:5" ht="12.75">
      <c r="A35" s="106"/>
      <c r="B35" s="2"/>
      <c r="C35" s="2"/>
      <c r="D35" s="2"/>
      <c r="E35" s="2"/>
    </row>
    <row r="36" spans="1:5" ht="12.75">
      <c r="A36" s="106"/>
      <c r="B36" s="2"/>
      <c r="C36" s="2"/>
      <c r="D36" s="2"/>
      <c r="E36" s="2"/>
    </row>
    <row r="37" spans="1:5" ht="12.75">
      <c r="A37" s="106"/>
      <c r="B37" s="2"/>
      <c r="C37" s="2"/>
      <c r="D37" s="2"/>
      <c r="E37" s="2"/>
    </row>
    <row r="38" spans="1:5" ht="12.75">
      <c r="A38" s="106"/>
      <c r="B38" s="2"/>
      <c r="C38" s="2"/>
      <c r="D38" s="2"/>
      <c r="E38" s="2"/>
    </row>
    <row r="39" spans="1:5" ht="12.75">
      <c r="A39" s="106"/>
      <c r="B39" s="2"/>
      <c r="C39" s="2"/>
      <c r="D39" s="2"/>
      <c r="E39" s="2"/>
    </row>
    <row r="40" spans="1:5" ht="12.75">
      <c r="A40" s="106"/>
      <c r="B40" s="2"/>
      <c r="C40" s="2"/>
      <c r="D40" s="2"/>
      <c r="E40" s="2"/>
    </row>
    <row r="41" spans="1:5" ht="12.75">
      <c r="A41" s="106"/>
      <c r="B41" s="2"/>
      <c r="C41" s="2"/>
      <c r="D41" s="2"/>
      <c r="E41" s="2"/>
    </row>
    <row r="42" spans="1:5" ht="12.75">
      <c r="A42" s="106"/>
      <c r="B42" s="2"/>
      <c r="C42" s="2"/>
      <c r="D42" s="2"/>
      <c r="E42" s="2"/>
    </row>
    <row r="43" spans="1:5" ht="12.75">
      <c r="A43" s="106"/>
      <c r="B43" s="2"/>
      <c r="C43" s="2"/>
      <c r="D43" s="2"/>
      <c r="E43" s="2"/>
    </row>
    <row r="44" spans="1:5" ht="12.75">
      <c r="A44" s="106"/>
      <c r="B44" s="2"/>
      <c r="C44" s="2"/>
      <c r="D44" s="2"/>
      <c r="E44" s="2"/>
    </row>
    <row r="45" spans="1:5" ht="12.75">
      <c r="A45" s="106"/>
      <c r="B45" s="2"/>
      <c r="C45" s="2"/>
      <c r="D45" s="2"/>
      <c r="E45" s="2"/>
    </row>
    <row r="46" spans="1:5" ht="12.75">
      <c r="A46" s="106"/>
      <c r="B46" s="2"/>
      <c r="C46" s="2"/>
      <c r="D46" s="2"/>
      <c r="E46" s="2"/>
    </row>
    <row r="47" spans="1:5" ht="12.75">
      <c r="A47" s="106"/>
      <c r="B47" s="2"/>
      <c r="C47" s="2"/>
      <c r="D47" s="2"/>
      <c r="E47" s="2"/>
    </row>
    <row r="48" spans="1:5" ht="12.75">
      <c r="A48" s="106"/>
      <c r="B48" s="2"/>
      <c r="C48" s="2"/>
      <c r="D48" s="2"/>
      <c r="E48" s="2"/>
    </row>
    <row r="49" spans="1:5" ht="12.75">
      <c r="A49" s="106"/>
      <c r="B49" s="2"/>
      <c r="C49" s="2"/>
      <c r="D49" s="2"/>
      <c r="E49" s="2"/>
    </row>
    <row r="50" spans="1:5" ht="12.75">
      <c r="A50" s="106"/>
      <c r="B50" s="2"/>
      <c r="C50" s="2"/>
      <c r="D50" s="2"/>
      <c r="E50" s="2"/>
    </row>
    <row r="51" spans="1:5" ht="12.75">
      <c r="A51" s="106"/>
      <c r="B51" s="2"/>
      <c r="C51" s="2"/>
      <c r="D51" s="2"/>
      <c r="E51" s="2"/>
    </row>
    <row r="52" spans="1:5" ht="12.75">
      <c r="A52" s="106"/>
      <c r="B52" s="2"/>
      <c r="C52" s="2"/>
      <c r="D52" s="2"/>
      <c r="E52" s="2"/>
    </row>
    <row r="53" spans="1:5" ht="12.75">
      <c r="A53" s="106"/>
      <c r="B53" s="2"/>
      <c r="C53" s="2"/>
      <c r="D53" s="2"/>
      <c r="E53" s="2"/>
    </row>
    <row r="54" spans="1:5" ht="12.75">
      <c r="A54" s="106"/>
      <c r="B54" s="2"/>
      <c r="C54" s="2"/>
      <c r="D54" s="2"/>
      <c r="E54" s="2"/>
    </row>
    <row r="55" spans="1:5" ht="12.75">
      <c r="A55" s="106"/>
      <c r="B55" s="2"/>
      <c r="C55" s="2"/>
      <c r="D55" s="2"/>
      <c r="E55" s="2"/>
    </row>
    <row r="56" spans="1:5" ht="12.75">
      <c r="A56" s="106"/>
      <c r="B56" s="2"/>
      <c r="C56" s="2"/>
      <c r="D56" s="2"/>
      <c r="E56" s="2"/>
    </row>
    <row r="57" spans="1:5" ht="12.75">
      <c r="A57" s="106"/>
      <c r="B57" s="2"/>
      <c r="C57" s="2"/>
      <c r="D57" s="2"/>
      <c r="E57" s="2"/>
    </row>
    <row r="58" spans="1:5" ht="12.75">
      <c r="A58" s="106"/>
      <c r="B58" s="2"/>
      <c r="C58" s="2"/>
      <c r="D58" s="2"/>
      <c r="E58" s="2"/>
    </row>
    <row r="59" spans="1:5" ht="12.75">
      <c r="A59" s="106"/>
      <c r="B59" s="2"/>
      <c r="C59" s="2"/>
      <c r="D59" s="2"/>
      <c r="E59" s="2"/>
    </row>
    <row r="60" spans="1:5" ht="12.75">
      <c r="A60" s="106"/>
      <c r="B60" s="2"/>
      <c r="C60" s="2"/>
      <c r="D60" s="2"/>
      <c r="E60" s="2"/>
    </row>
    <row r="61" spans="1:5" ht="12.75">
      <c r="A61" s="106"/>
      <c r="B61" s="2"/>
      <c r="C61" s="2"/>
      <c r="D61" s="2"/>
      <c r="E61" s="2"/>
    </row>
    <row r="62" spans="1:5" ht="12.75">
      <c r="A62" s="106"/>
      <c r="B62" s="2"/>
      <c r="C62" s="2"/>
      <c r="D62" s="2"/>
      <c r="E62" s="2"/>
    </row>
    <row r="63" spans="1:5" ht="12.75">
      <c r="A63" s="106"/>
      <c r="B63" s="2"/>
      <c r="C63" s="2"/>
      <c r="D63" s="2"/>
      <c r="E63" s="2"/>
    </row>
    <row r="64" spans="1:5" ht="12.75">
      <c r="A64" s="106"/>
      <c r="B64" s="2"/>
      <c r="C64" s="2"/>
      <c r="D64" s="2"/>
      <c r="E64" s="2"/>
    </row>
    <row r="65" spans="1:5" ht="12.75">
      <c r="A65" s="106"/>
      <c r="B65" s="2"/>
      <c r="C65" s="2"/>
      <c r="D65" s="2"/>
      <c r="E65" s="2"/>
    </row>
    <row r="66" spans="1:5" ht="12.75">
      <c r="A66" s="106"/>
      <c r="B66" s="2"/>
      <c r="C66" s="2"/>
      <c r="D66" s="2"/>
      <c r="E66" s="2"/>
    </row>
    <row r="67" spans="1:5" ht="12.75">
      <c r="A67" s="106"/>
      <c r="B67" s="2"/>
      <c r="C67" s="2"/>
      <c r="D67" s="2"/>
      <c r="E67" s="2"/>
    </row>
    <row r="68" spans="1:5" ht="12.75">
      <c r="A68" s="106"/>
      <c r="B68" s="2"/>
      <c r="C68" s="2"/>
      <c r="D68" s="2"/>
      <c r="E68" s="2"/>
    </row>
    <row r="69" spans="1:5" ht="12.75">
      <c r="A69" s="106"/>
      <c r="B69" s="2"/>
      <c r="C69" s="2"/>
      <c r="D69" s="2"/>
      <c r="E69" s="2"/>
    </row>
    <row r="70" spans="1:5" ht="12.75">
      <c r="A70" s="106"/>
      <c r="B70" s="2"/>
      <c r="C70" s="2"/>
      <c r="D70" s="2"/>
      <c r="E70" s="2"/>
    </row>
    <row r="71" spans="1:5" ht="12.75">
      <c r="A71" s="106"/>
      <c r="B71" s="2"/>
      <c r="C71" s="2"/>
      <c r="D71" s="2"/>
      <c r="E71" s="2"/>
    </row>
    <row r="72" spans="1:5" ht="12.75">
      <c r="A72" s="106"/>
      <c r="B72" s="2"/>
      <c r="C72" s="2"/>
      <c r="D72" s="2"/>
      <c r="E72" s="2"/>
    </row>
    <row r="73" spans="1:5" ht="12.75">
      <c r="A73" s="106"/>
      <c r="B73" s="2"/>
      <c r="C73" s="2"/>
      <c r="D73" s="2"/>
      <c r="E73" s="2"/>
    </row>
    <row r="74" spans="1:5" ht="12.75">
      <c r="A74" s="106"/>
      <c r="B74" s="2"/>
      <c r="C74" s="2"/>
      <c r="D74" s="2"/>
      <c r="E74" s="2"/>
    </row>
    <row r="75" spans="1:5" ht="12.75">
      <c r="A75" s="106"/>
      <c r="B75" s="2"/>
      <c r="C75" s="2"/>
      <c r="D75" s="2"/>
      <c r="E75" s="2"/>
    </row>
    <row r="76" spans="1:5" ht="12.75">
      <c r="A76" s="106"/>
      <c r="B76" s="2"/>
      <c r="C76" s="2"/>
      <c r="D76" s="2"/>
      <c r="E76" s="2"/>
    </row>
    <row r="77" spans="1:5" ht="12.75">
      <c r="A77" s="106"/>
      <c r="B77" s="2"/>
      <c r="C77" s="2"/>
      <c r="D77" s="2"/>
      <c r="E77" s="2"/>
    </row>
    <row r="78" spans="1:5" ht="12.75">
      <c r="A78" s="106"/>
      <c r="B78" s="2"/>
      <c r="C78" s="2"/>
      <c r="D78" s="2"/>
      <c r="E78" s="2"/>
    </row>
    <row r="79" spans="1:5" ht="12.75">
      <c r="A79" s="106"/>
      <c r="B79" s="2"/>
      <c r="C79" s="2"/>
      <c r="D79" s="2"/>
      <c r="E79" s="2"/>
    </row>
    <row r="80" spans="1:5" ht="12.75">
      <c r="A80" s="106"/>
      <c r="B80" s="2"/>
      <c r="C80" s="2"/>
      <c r="D80" s="2"/>
      <c r="E80" s="2"/>
    </row>
    <row r="81" spans="1:5" ht="12.75">
      <c r="A81" s="106"/>
      <c r="B81" s="2"/>
      <c r="C81" s="2"/>
      <c r="D81" s="2"/>
      <c r="E81" s="2"/>
    </row>
    <row r="82" spans="1:5" ht="12.75">
      <c r="A82" s="106"/>
      <c r="B82" s="2"/>
      <c r="C82" s="2"/>
      <c r="D82" s="2"/>
      <c r="E82" s="2"/>
    </row>
    <row r="83" spans="1:5" ht="12.75">
      <c r="A83" s="106"/>
      <c r="B83" s="2"/>
      <c r="C83" s="2"/>
      <c r="D83" s="2"/>
      <c r="E83" s="2"/>
    </row>
    <row r="84" spans="1:5" ht="12.75">
      <c r="A84" s="106"/>
      <c r="B84" s="2"/>
      <c r="C84" s="2"/>
      <c r="D84" s="2"/>
      <c r="E84" s="2"/>
    </row>
    <row r="85" spans="1:5" ht="12.75">
      <c r="A85" s="106"/>
      <c r="B85" s="2"/>
      <c r="C85" s="2"/>
      <c r="D85" s="2"/>
      <c r="E85" s="2"/>
    </row>
    <row r="86" spans="1:5" ht="12.75">
      <c r="A86" s="106"/>
      <c r="B86" s="2"/>
      <c r="C86" s="2"/>
      <c r="D86" s="2"/>
      <c r="E86" s="2"/>
    </row>
    <row r="87" spans="1:5" ht="12.75">
      <c r="A87" s="106"/>
      <c r="B87" s="2"/>
      <c r="C87" s="2"/>
      <c r="D87" s="2"/>
      <c r="E87" s="2"/>
    </row>
    <row r="88" spans="1:5" ht="12.75">
      <c r="A88" s="106"/>
      <c r="B88" s="2"/>
      <c r="C88" s="2"/>
      <c r="D88" s="2"/>
      <c r="E88" s="2"/>
    </row>
    <row r="89" spans="1:5" ht="12.75">
      <c r="A89" s="106"/>
      <c r="B89" s="2"/>
      <c r="C89" s="2"/>
      <c r="D89" s="2"/>
      <c r="E89" s="2"/>
    </row>
    <row r="90" spans="1:5" ht="12.75">
      <c r="A90" s="106"/>
      <c r="B90" s="2"/>
      <c r="C90" s="2"/>
      <c r="D90" s="2"/>
      <c r="E90" s="2"/>
    </row>
    <row r="91" spans="1:5" ht="12.75">
      <c r="A91" s="106"/>
      <c r="B91" s="2"/>
      <c r="C91" s="2"/>
      <c r="D91" s="2"/>
      <c r="E91" s="2"/>
    </row>
    <row r="92" spans="1:5" ht="12.75">
      <c r="A92" s="106"/>
      <c r="B92" s="2"/>
      <c r="C92" s="2"/>
      <c r="D92" s="2"/>
      <c r="E92" s="2"/>
    </row>
    <row r="93" spans="1:5" ht="12.75">
      <c r="A93" s="106"/>
      <c r="B93" s="2"/>
      <c r="C93" s="2"/>
      <c r="D93" s="2"/>
      <c r="E93" s="2"/>
    </row>
    <row r="94" spans="1:5" ht="12.75">
      <c r="A94" s="106"/>
      <c r="B94" s="2"/>
      <c r="C94" s="2"/>
      <c r="D94" s="2"/>
      <c r="E94" s="2"/>
    </row>
    <row r="95" spans="1:5" ht="12.75">
      <c r="A95" s="106"/>
      <c r="B95" s="2"/>
      <c r="C95" s="2"/>
      <c r="D95" s="2"/>
      <c r="E95" s="2"/>
    </row>
    <row r="96" spans="1:5" ht="12.75">
      <c r="A96" s="106"/>
      <c r="B96" s="2"/>
      <c r="C96" s="2"/>
      <c r="D96" s="2"/>
      <c r="E96" s="2"/>
    </row>
    <row r="97" spans="1:5" ht="12.75">
      <c r="A97" s="106"/>
      <c r="B97" s="2"/>
      <c r="C97" s="2"/>
      <c r="D97" s="2"/>
      <c r="E97" s="2"/>
    </row>
    <row r="98" spans="1:5" ht="12.75">
      <c r="A98" s="106"/>
      <c r="B98" s="2"/>
      <c r="C98" s="2"/>
      <c r="D98" s="2"/>
      <c r="E98" s="2"/>
    </row>
    <row r="99" spans="1:5" ht="12.75">
      <c r="A99" s="106"/>
      <c r="B99" s="2"/>
      <c r="C99" s="2"/>
      <c r="D99" s="2"/>
      <c r="E99" s="2"/>
    </row>
    <row r="100" spans="1:5" ht="12.75">
      <c r="A100" s="106"/>
      <c r="B100" s="2"/>
      <c r="C100" s="2"/>
      <c r="D100" s="2"/>
      <c r="E100" s="2"/>
    </row>
    <row r="101" spans="1:5" ht="12.75">
      <c r="A101" s="106"/>
      <c r="B101" s="2"/>
      <c r="C101" s="2"/>
      <c r="D101" s="2"/>
      <c r="E101" s="2"/>
    </row>
    <row r="102" spans="1:5" ht="12.75">
      <c r="A102" s="106"/>
      <c r="B102" s="2"/>
      <c r="C102" s="2"/>
      <c r="D102" s="2"/>
      <c r="E102" s="2"/>
    </row>
    <row r="103" spans="1:5" ht="13.5" thickBot="1">
      <c r="A103" s="107"/>
      <c r="B103" s="108"/>
      <c r="C103" s="108"/>
      <c r="D103" s="108"/>
      <c r="E103" s="108"/>
    </row>
    <row r="104" ht="13.5" thickTop="1"/>
  </sheetData>
  <sheetProtection/>
  <mergeCells count="3">
    <mergeCell ref="A6:E6"/>
    <mergeCell ref="A1:E1"/>
    <mergeCell ref="A3:E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4" r:id="rId3"/>
  <headerFooter alignWithMargins="0">
    <oddHeader>&amp;LCommune de Lignan sur Orb&amp;CExtension Cimetière&amp;RDCE</oddHeader>
    <oddFooter>&amp;L&amp;G&amp;C&amp;P/&amp;N&amp;RDécembre 2017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</dc:creator>
  <cp:keywords/>
  <dc:description/>
  <cp:lastModifiedBy>Claire</cp:lastModifiedBy>
  <cp:lastPrinted>2017-12-19T17:44:38Z</cp:lastPrinted>
  <dcterms:created xsi:type="dcterms:W3CDTF">2010-01-22T09:06:43Z</dcterms:created>
  <dcterms:modified xsi:type="dcterms:W3CDTF">2018-01-10T13:37:48Z</dcterms:modified>
  <cp:category/>
  <cp:version/>
  <cp:contentType/>
  <cp:contentStatus/>
</cp:coreProperties>
</file>